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24827"/>
  <workbookPr/>
  <mc:AlternateContent xmlns:mc="http://schemas.openxmlformats.org/markup-compatibility/2006">
    <mc:Choice Requires="x15">
      <x15ac:absPath xmlns:x15ac="http://schemas.microsoft.com/office/spreadsheetml/2010/11/ac" url="C:\StrangerCodes\AutoQuote\data\"/>
    </mc:Choice>
  </mc:AlternateContent>
  <xr:revisionPtr revIDLastSave="0" documentId="8_{4BCFD806-84A1-413B-BC81-9D7DDE689771}" xr6:coauthVersionLast="47" xr6:coauthVersionMax="47" xr10:uidLastSave="{00000000-0000-0000-0000-000000000000}"/>
  <bookViews>
    <workbookView minimized="1" xWindow="2460" yWindow="2270" windowWidth="14120" windowHeight="7810" tabRatio="950" activeTab="2"/>
  </bookViews>
  <sheets>
    <sheet name="Summary" sheetId="81" r:id="rId1"/>
    <sheet name="Export Summary" sheetId="1" r:id="rId2"/>
    <sheet name="Linen" sheetId="2" r:id="rId3"/>
    <sheet name="Room Appliances" sheetId="3" r:id="rId4"/>
    <sheet name="Room - Accessories" sheetId="4" r:id="rId5"/>
    <sheet name="Wet &amp; Dry Amenities" sheetId="5" r:id="rId6"/>
    <sheet name="Bathroom Acessories" sheetId="6" r:id="rId7"/>
    <sheet name="Leatherette - Rooms" sheetId="8" r:id="rId8"/>
    <sheet name="CCG" sheetId="10" r:id="rId9"/>
    <sheet name="Misc. Items" sheetId="11" r:id="rId10"/>
    <sheet name="Cleaning Tools HK &amp; KST" sheetId="12" r:id="rId11"/>
    <sheet name="Cleaning Equipment " sheetId="80" r:id="rId12"/>
    <sheet name="Chemicals - HK" sheetId="14" r:id="rId13"/>
    <sheet name="Carts &amp; Trollies" sheetId="22" r:id="rId14"/>
    <sheet name="Laundry" sheetId="17" r:id="rId15"/>
    <sheet name="Laundry chemicals" sheetId="18" r:id="rId16"/>
    <sheet name="Collaterals" sheetId="9" r:id="rId17"/>
    <sheet name="Hygiene Products Housekeeping" sheetId="7" r:id="rId18"/>
    <sheet name="FOH Dustbin" sheetId="15" r:id="rId19"/>
    <sheet name="Florist" sheetId="16" r:id="rId20"/>
    <sheet name="BOH Dustbins" sheetId="19" r:id="rId21"/>
    <sheet name="Uniforms" sheetId="20" r:id="rId22"/>
    <sheet name="Mat" sheetId="21" r:id="rId23"/>
    <sheet name="Barware" sheetId="23" r:id="rId24"/>
    <sheet name="Misc. Buffetware" sheetId="24" r:id="rId25"/>
    <sheet name="Kitchen Ancillary" sheetId="25" r:id="rId26"/>
    <sheet name="F &amp; B Ancillary" sheetId="26" r:id="rId27"/>
    <sheet name="Moulds" sheetId="27" r:id="rId28"/>
    <sheet name="Pastry &amp; Bakery" sheetId="28" r:id="rId29"/>
    <sheet name="Kitchen - Cookware " sheetId="29" r:id="rId30"/>
    <sheet name="Kitchen - Knives " sheetId="30" r:id="rId31"/>
    <sheet name="Kitchen Utensils" sheetId="31" r:id="rId32"/>
    <sheet name="Cast Iron" sheetId="32" r:id="rId33"/>
    <sheet name="Polycarbonate GN Pans " sheetId="33" r:id="rId34"/>
    <sheet name="SS GN Pans " sheetId="34" r:id="rId35"/>
    <sheet name="Indian Cookware" sheetId="35" r:id="rId36"/>
    <sheet name="Cafeteria" sheetId="36" r:id="rId37"/>
    <sheet name="Wet Racks" sheetId="37" r:id="rId38"/>
    <sheet name="Crates" sheetId="38" r:id="rId39"/>
    <sheet name="Kitchen Hygiene Products" sheetId="39" r:id="rId40"/>
    <sheet name="Chemicals - Kitchen" sheetId="40" r:id="rId41"/>
    <sheet name="Chinaware - ADD + COFFEE SHOP" sheetId="82" r:id="rId42"/>
    <sheet name="Chinaware BQT + IRD" sheetId="64" r:id="rId43"/>
    <sheet name="Flatware - Banquets+IRD" sheetId="83" r:id="rId44"/>
    <sheet name="Flatware  ADD + CS" sheetId="65" r:id="rId45"/>
    <sheet name="Glassware " sheetId="66" r:id="rId46"/>
    <sheet name="Pool Glassware " sheetId="67" r:id="rId47"/>
    <sheet name="Cruet Set" sheetId="68" r:id="rId48"/>
    <sheet name="Table Mat " sheetId="69" r:id="rId49"/>
    <sheet name="Leatherette - General " sheetId="70" r:id="rId50"/>
    <sheet name="F&amp; B-BANQUET EQUIPMENT" sheetId="71" r:id="rId51"/>
    <sheet name="Live Cooking Stn " sheetId="72" r:id="rId52"/>
    <sheet name="Leatherette - Banquet" sheetId="74" r:id="rId53"/>
    <sheet name="Pass Around Tray " sheetId="75" r:id="rId54"/>
    <sheet name="Chafers " sheetId="76" r:id="rId55"/>
    <sheet name="F&amp;B -Linen" sheetId="53" r:id="rId56"/>
    <sheet name="Leatherette - Front Office " sheetId="77" r:id="rId57"/>
    <sheet name="Front Of The House" sheetId="78" r:id="rId58"/>
    <sheet name="Engineering" sheetId="56" r:id="rId59"/>
    <sheet name="LP 5SU" sheetId="79" r:id="rId60"/>
    <sheet name="Stationery" sheetId="58" r:id="rId61"/>
    <sheet name="Safe" sheetId="59" r:id="rId62"/>
    <sheet name="HR Items" sheetId="60" r:id="rId63"/>
    <sheet name="PPE &amp; Other Essentials" sheetId="61" r:id="rId64"/>
  </sheets>
  <externalReferences>
    <externalReference r:id="rId65"/>
    <externalReference r:id="rId66"/>
    <externalReference r:id="rId67"/>
    <externalReference r:id="rId68"/>
    <externalReference r:id="rId69"/>
  </externalReferences>
  <definedNames>
    <definedName name="__123Graph_ACurrent" hidden="1">'[2]Office Space'!$O$43:$AA$43</definedName>
    <definedName name="__123Graph_BCurrent" hidden="1">'[2]Office Space'!$O$44:$AA$44</definedName>
    <definedName name="__123Graph_XCurrent" hidden="1">'[2]Office Space'!$O$8:$AA$8</definedName>
    <definedName name="_1" hidden="1">#REF!</definedName>
    <definedName name="_Fill" hidden="1">'[4]  OS &amp; E -ordered'!#REF!</definedName>
    <definedName name="_xlnm._FilterDatabase" localSheetId="41" hidden="1">'Chinaware - ADD + COFFEE SHOP'!#REF!</definedName>
    <definedName name="_xlnm._FilterDatabase" localSheetId="43" hidden="1">'Flatware - Banquets+IRD'!#REF!</definedName>
    <definedName name="_Key1" hidden="1">#REF!</definedName>
    <definedName name="_Key2" hidden="1">#REF!</definedName>
    <definedName name="_Order1" hidden="1">255</definedName>
    <definedName name="_Order2" hidden="1">0</definedName>
    <definedName name="_Sort" hidden="1">#REF!</definedName>
    <definedName name="a" hidden="1">#REF!</definedName>
    <definedName name="aaa" localSheetId="43" hidden="1">{"SCH2C",#N/A,FALSE,"North America"}</definedName>
    <definedName name="aaa" hidden="1">{"SCH2C",#N/A,FALSE,"North America"}</definedName>
    <definedName name="ADFSCSCSDSDADADAD" hidden="1">#REF!</definedName>
    <definedName name="amit" hidden="1">#REF!</definedName>
    <definedName name="ASDAFDASFSDFSVSD" localSheetId="43" hidden="1">{"SCH1C",#N/A,FALSE,"North America"}</definedName>
    <definedName name="ASDAFDASFSDFSVSD" hidden="1">{"SCH1C",#N/A,FALSE,"North America"}</definedName>
    <definedName name="asldjf" localSheetId="43" hidden="1">{"SCH2C",#N/A,FALSE,"North America"}</definedName>
    <definedName name="asldjf" hidden="1">{"SCH2C",#N/A,FALSE,"North America"}</definedName>
    <definedName name="b" hidden="1">#REF!</definedName>
    <definedName name="BDSBHSHBS" hidden="1">#REF!</definedName>
    <definedName name="Bingung" localSheetId="43" hidden="1">{"SCH1C",#N/A,FALSE,"North America"}</definedName>
    <definedName name="Bingung" hidden="1">{"SCH1C",#N/A,FALSE,"North America"}</definedName>
    <definedName name="BLPH1" hidden="1">#REF!</definedName>
    <definedName name="BLPH10" hidden="1">#REF!</definedName>
    <definedName name="BLPH100" hidden="1">#REF!</definedName>
    <definedName name="BLPH101" hidden="1">#REF!</definedName>
    <definedName name="BLPH102" hidden="1">#REF!</definedName>
    <definedName name="BLPH103" hidden="1">#REF!</definedName>
    <definedName name="BLPH104" hidden="1">#REF!</definedName>
    <definedName name="BLPH105" hidden="1">#REF!</definedName>
    <definedName name="BLPH105a" hidden="1">#REF!</definedName>
    <definedName name="BLPH106" hidden="1">#REF!</definedName>
    <definedName name="BLPH107" hidden="1">#REF!</definedName>
    <definedName name="BLPH108" hidden="1">#REF!</definedName>
    <definedName name="BLPH109" hidden="1">#REF!</definedName>
    <definedName name="BLPH11" hidden="1">#REF!</definedName>
    <definedName name="BLPH110" hidden="1">#REF!</definedName>
    <definedName name="BLPH111" hidden="1">#REF!</definedName>
    <definedName name="BLPH112" hidden="1">#REF!</definedName>
    <definedName name="BLPH113" hidden="1">#REF!</definedName>
    <definedName name="BLPH114" hidden="1">#REF!</definedName>
    <definedName name="BLPH115" hidden="1">#REF!</definedName>
    <definedName name="BLPH116" hidden="1">#REF!</definedName>
    <definedName name="BLPH117" hidden="1">#REF!</definedName>
    <definedName name="BLPH118" hidden="1">#REF!</definedName>
    <definedName name="BLPH119" hidden="1">#REF!</definedName>
    <definedName name="BLPH12" hidden="1">#REF!</definedName>
    <definedName name="BLPH120" hidden="1">#REF!</definedName>
    <definedName name="BLPH121" hidden="1">#REF!</definedName>
    <definedName name="BLPH122" hidden="1">#REF!</definedName>
    <definedName name="BLPH123" hidden="1">#REF!</definedName>
    <definedName name="BLPH124" hidden="1">#REF!</definedName>
    <definedName name="BLPH125" hidden="1">#REF!</definedName>
    <definedName name="BLPH126" hidden="1">#REF!</definedName>
    <definedName name="BLPH127" hidden="1">#REF!</definedName>
    <definedName name="BLPH128" hidden="1">#REF!</definedName>
    <definedName name="BLPH129" hidden="1">#REF!</definedName>
    <definedName name="BLPH13" hidden="1">#REF!</definedName>
    <definedName name="BLPH130" hidden="1">#REF!</definedName>
    <definedName name="BLPH131" hidden="1">#REF!</definedName>
    <definedName name="BLPH132" hidden="1">#REF!</definedName>
    <definedName name="BLPH133" hidden="1">#REF!</definedName>
    <definedName name="BLPH134" hidden="1">#REF!</definedName>
    <definedName name="BLPH135" hidden="1">#REF!</definedName>
    <definedName name="BLPH136" hidden="1">#REF!</definedName>
    <definedName name="BLPH137" hidden="1">#REF!</definedName>
    <definedName name="BLPH138" hidden="1">#REF!</definedName>
    <definedName name="BLPH139" hidden="1">#REF!</definedName>
    <definedName name="BLPH14" hidden="1">#REF!</definedName>
    <definedName name="BLPH140" hidden="1">#REF!</definedName>
    <definedName name="BLPH141" hidden="1">#REF!</definedName>
    <definedName name="BLPH142" hidden="1">#REF!</definedName>
    <definedName name="BLPH143" hidden="1">#REF!</definedName>
    <definedName name="BLPH144" hidden="1">#REF!</definedName>
    <definedName name="BLPH145" hidden="1">#REF!</definedName>
    <definedName name="BLPH146" hidden="1">#REF!</definedName>
    <definedName name="BLPH147" hidden="1">#REF!</definedName>
    <definedName name="BLPH148" hidden="1">#REF!</definedName>
    <definedName name="BLPH149" hidden="1">#REF!</definedName>
    <definedName name="BLPH15" hidden="1">#REF!</definedName>
    <definedName name="BLPH150" hidden="1">#REF!</definedName>
    <definedName name="BLPH151" hidden="1">#REF!</definedName>
    <definedName name="BLPH152" hidden="1">#REF!</definedName>
    <definedName name="BLPH153" hidden="1">#REF!</definedName>
    <definedName name="BLPH154" hidden="1">#REF!</definedName>
    <definedName name="BLPH155" hidden="1">#REF!</definedName>
    <definedName name="BLPH156" hidden="1">#REF!</definedName>
    <definedName name="BLPH157" hidden="1">#REF!</definedName>
    <definedName name="BLPH158" hidden="1">#REF!</definedName>
    <definedName name="BLPH159" hidden="1">#REF!</definedName>
    <definedName name="BLPH16" hidden="1">#REF!</definedName>
    <definedName name="BLPH160" hidden="1">#REF!</definedName>
    <definedName name="BLPH161" hidden="1">#REF!</definedName>
    <definedName name="BLPH162" hidden="1">#REF!</definedName>
    <definedName name="BLPH163" hidden="1">#REF!</definedName>
    <definedName name="BLPH164" hidden="1">#REF!</definedName>
    <definedName name="BLPH165" hidden="1">#REF!</definedName>
    <definedName name="BLPH166" hidden="1">#REF!</definedName>
    <definedName name="BLPH167" hidden="1">#REF!</definedName>
    <definedName name="BLPH168" hidden="1">#REF!</definedName>
    <definedName name="BLPH169" hidden="1">#REF!</definedName>
    <definedName name="BLPH17" hidden="1">#REF!</definedName>
    <definedName name="BLPH170" hidden="1">#REF!</definedName>
    <definedName name="BLPH171" hidden="1">#REF!</definedName>
    <definedName name="BLPH172" hidden="1">#REF!</definedName>
    <definedName name="BLPH173" hidden="1">#REF!</definedName>
    <definedName name="BLPH174" hidden="1">#REF!</definedName>
    <definedName name="BLPH175" hidden="1">#REF!</definedName>
    <definedName name="BLPH176" hidden="1">#REF!</definedName>
    <definedName name="BLPH177" hidden="1">#REF!</definedName>
    <definedName name="BLPH178" hidden="1">#REF!</definedName>
    <definedName name="BLPH179" hidden="1">#REF!</definedName>
    <definedName name="BLPH18" hidden="1">#REF!</definedName>
    <definedName name="BLPH180" hidden="1">#REF!</definedName>
    <definedName name="BLPH181" hidden="1">#REF!</definedName>
    <definedName name="BLPH182" hidden="1">#REF!</definedName>
    <definedName name="BLPH183" hidden="1">#REF!</definedName>
    <definedName name="BLPH184" hidden="1">#REF!</definedName>
    <definedName name="BLPH185" hidden="1">#REF!</definedName>
    <definedName name="BLPH186" hidden="1">#REF!</definedName>
    <definedName name="BLPH187" hidden="1">#REF!</definedName>
    <definedName name="BLPH188" hidden="1">#REF!</definedName>
    <definedName name="BLPH189" hidden="1">#REF!</definedName>
    <definedName name="BLPH19" hidden="1">#REF!</definedName>
    <definedName name="BLPH190" hidden="1">#REF!</definedName>
    <definedName name="BLPH191" hidden="1">#REF!</definedName>
    <definedName name="BLPH192" hidden="1">#REF!</definedName>
    <definedName name="BLPH193" hidden="1">#REF!</definedName>
    <definedName name="BLPH194" hidden="1">#REF!</definedName>
    <definedName name="BLPH195" hidden="1">#REF!</definedName>
    <definedName name="BLPH196" hidden="1">#REF!</definedName>
    <definedName name="BLPH197" hidden="1">#REF!</definedName>
    <definedName name="BLPH198" hidden="1">#REF!</definedName>
    <definedName name="BLPH199" hidden="1">#REF!</definedName>
    <definedName name="BLPH2" hidden="1">#REF!</definedName>
    <definedName name="BLPH20" hidden="1">#REF!</definedName>
    <definedName name="BLPH200" hidden="1">#REF!</definedName>
    <definedName name="BLPH201" hidden="1">#REF!</definedName>
    <definedName name="BLPH202" hidden="1">#REF!</definedName>
    <definedName name="BLPH203" hidden="1">#REF!</definedName>
    <definedName name="BLPH204" hidden="1">#REF!</definedName>
    <definedName name="BLPH205" hidden="1">#REF!</definedName>
    <definedName name="BLPH206" hidden="1">#REF!</definedName>
    <definedName name="BLPH207" hidden="1">#REF!</definedName>
    <definedName name="BLPH208" hidden="1">#REF!</definedName>
    <definedName name="BLPH209" hidden="1">#REF!</definedName>
    <definedName name="BLPH21" hidden="1">#REF!</definedName>
    <definedName name="BLPH210" hidden="1">#REF!</definedName>
    <definedName name="BLPH211" hidden="1">#REF!</definedName>
    <definedName name="BLPH212" hidden="1">#REF!</definedName>
    <definedName name="BLPH213" hidden="1">#REF!</definedName>
    <definedName name="BLPH214" hidden="1">#REF!</definedName>
    <definedName name="BLPH215" hidden="1">#REF!</definedName>
    <definedName name="BLPH216" hidden="1">#REF!</definedName>
    <definedName name="BLPH217" hidden="1">#REF!</definedName>
    <definedName name="BLPH218" hidden="1">#REF!</definedName>
    <definedName name="BLPH219" hidden="1">#REF!</definedName>
    <definedName name="BLPH22" hidden="1">#REF!</definedName>
    <definedName name="BLPH220" hidden="1">#REF!</definedName>
    <definedName name="BLPH221" hidden="1">#REF!</definedName>
    <definedName name="BLPH222" hidden="1">#REF!</definedName>
    <definedName name="BLPH223" hidden="1">#REF!</definedName>
    <definedName name="BLPH224" hidden="1">#REF!</definedName>
    <definedName name="BLPH225" hidden="1">#REF!</definedName>
    <definedName name="BLPH226" hidden="1">#REF!</definedName>
    <definedName name="BLPH227" hidden="1">#REF!</definedName>
    <definedName name="BLPH228" hidden="1">#REF!</definedName>
    <definedName name="BLPH229" hidden="1">#REF!</definedName>
    <definedName name="BLPH23" hidden="1">#REF!</definedName>
    <definedName name="BLPH230" hidden="1">#REF!</definedName>
    <definedName name="BLPH231" hidden="1">#REF!</definedName>
    <definedName name="BLPH232" hidden="1">#REF!</definedName>
    <definedName name="BLPH233" hidden="1">#REF!</definedName>
    <definedName name="BLPH234" hidden="1">#REF!</definedName>
    <definedName name="BLPH235" hidden="1">#REF!</definedName>
    <definedName name="BLPH236" hidden="1">#REF!</definedName>
    <definedName name="BLPH237" hidden="1">#REF!</definedName>
    <definedName name="BLPH238" hidden="1">#REF!</definedName>
    <definedName name="BLPH239" hidden="1">#REF!</definedName>
    <definedName name="BLPH24" hidden="1">#REF!</definedName>
    <definedName name="BLPH240" hidden="1">#REF!</definedName>
    <definedName name="BLPH241" hidden="1">#REF!</definedName>
    <definedName name="BLPH242" hidden="1">#REF!</definedName>
    <definedName name="BLPH243" hidden="1">#REF!</definedName>
    <definedName name="BLPH244" hidden="1">#REF!</definedName>
    <definedName name="BLPH245" hidden="1">#REF!</definedName>
    <definedName name="BLPH246" hidden="1">#REF!</definedName>
    <definedName name="BLPH247" hidden="1">#REF!</definedName>
    <definedName name="BLPH248" hidden="1">#REF!</definedName>
    <definedName name="BLPH249" hidden="1">#REF!</definedName>
    <definedName name="BLPH25" hidden="1">#REF!</definedName>
    <definedName name="BLPH250" hidden="1">#REF!</definedName>
    <definedName name="BLPH251" hidden="1">#REF!</definedName>
    <definedName name="BLPH252" hidden="1">#REF!</definedName>
    <definedName name="BLPH253" hidden="1">#REF!</definedName>
    <definedName name="BLPH254" hidden="1">#REF!</definedName>
    <definedName name="BLPH255" hidden="1">#REF!</definedName>
    <definedName name="BLPH256" hidden="1">#REF!</definedName>
    <definedName name="BLPH257" hidden="1">#REF!</definedName>
    <definedName name="BLPH258" hidden="1">#REF!</definedName>
    <definedName name="BLPH259" hidden="1">#REF!</definedName>
    <definedName name="BLPH26" hidden="1">#REF!</definedName>
    <definedName name="BLPH260" hidden="1">#REF!</definedName>
    <definedName name="BLPH261" hidden="1">#REF!</definedName>
    <definedName name="BLPH262" hidden="1">#REF!</definedName>
    <definedName name="BLPH263" hidden="1">#REF!</definedName>
    <definedName name="BLPH264" hidden="1">#REF!</definedName>
    <definedName name="BLPH265" hidden="1">#REF!</definedName>
    <definedName name="BLPH266" hidden="1">#REF!</definedName>
    <definedName name="BLPH267" hidden="1">#REF!</definedName>
    <definedName name="BLPH268" hidden="1">#REF!</definedName>
    <definedName name="BLPH269" hidden="1">#REF!</definedName>
    <definedName name="BLPH27" hidden="1">#REF!</definedName>
    <definedName name="BLPH270" hidden="1">#REF!</definedName>
    <definedName name="BLPH271" hidden="1">#REF!</definedName>
    <definedName name="BLPH272" hidden="1">#REF!</definedName>
    <definedName name="BLPH273" hidden="1">#REF!</definedName>
    <definedName name="BLPH274" hidden="1">#REF!</definedName>
    <definedName name="BLPH275" hidden="1">#REF!</definedName>
    <definedName name="BLPH276" hidden="1">#REF!</definedName>
    <definedName name="BLPH277" hidden="1">#REF!</definedName>
    <definedName name="BLPH278" hidden="1">#REF!</definedName>
    <definedName name="BLPH279" hidden="1">#REF!</definedName>
    <definedName name="BLPH28" hidden="1">#REF!</definedName>
    <definedName name="BLPH280" hidden="1">#REF!</definedName>
    <definedName name="BLPH281" hidden="1">#REF!</definedName>
    <definedName name="BLPH282" hidden="1">#REF!</definedName>
    <definedName name="BLPH283" hidden="1">#REF!</definedName>
    <definedName name="BLPH284" hidden="1">#REF!</definedName>
    <definedName name="BLPH285" hidden="1">#REF!</definedName>
    <definedName name="BLPH286" hidden="1">#REF!</definedName>
    <definedName name="BLPH287" hidden="1">#REF!</definedName>
    <definedName name="BLPH288" hidden="1">#REF!</definedName>
    <definedName name="BLPH289" hidden="1">#REF!</definedName>
    <definedName name="BLPH29" hidden="1">#REF!</definedName>
    <definedName name="BLPH290" hidden="1">#REF!</definedName>
    <definedName name="BLPH291" hidden="1">#REF!</definedName>
    <definedName name="BLPH292" hidden="1">#REF!</definedName>
    <definedName name="BLPH293" hidden="1">#REF!</definedName>
    <definedName name="BLPH294" hidden="1">#REF!</definedName>
    <definedName name="BLPH295" hidden="1">#REF!</definedName>
    <definedName name="BLPH296" hidden="1">#REF!</definedName>
    <definedName name="BLPH297" hidden="1">#REF!</definedName>
    <definedName name="BLPH298" hidden="1">#REF!</definedName>
    <definedName name="BLPH299" hidden="1">#REF!</definedName>
    <definedName name="BLPH3" hidden="1">#REF!</definedName>
    <definedName name="BLPH30" hidden="1">#REF!</definedName>
    <definedName name="BLPH300" hidden="1">#REF!</definedName>
    <definedName name="BLPH301" hidden="1">#REF!</definedName>
    <definedName name="BLPH302" hidden="1">#REF!</definedName>
    <definedName name="BLPH303" hidden="1">#REF!</definedName>
    <definedName name="BLPH304" hidden="1">#REF!</definedName>
    <definedName name="BLPH305" hidden="1">#REF!</definedName>
    <definedName name="BLPH306" hidden="1">#REF!</definedName>
    <definedName name="BLPH307" hidden="1">#REF!</definedName>
    <definedName name="BLPH308" hidden="1">#REF!</definedName>
    <definedName name="BLPH309" hidden="1">#REF!</definedName>
    <definedName name="BLPH31" hidden="1">#REF!</definedName>
    <definedName name="BLPH310" hidden="1">#REF!</definedName>
    <definedName name="BLPH311" hidden="1">#REF!</definedName>
    <definedName name="BLPH312" hidden="1">#REF!</definedName>
    <definedName name="BLPH313" hidden="1">#REF!</definedName>
    <definedName name="BLPH314" hidden="1">#REF!</definedName>
    <definedName name="BLPH315" hidden="1">#REF!</definedName>
    <definedName name="BLPH316" hidden="1">#REF!</definedName>
    <definedName name="BLPH317" hidden="1">#REF!</definedName>
    <definedName name="BLPH318" hidden="1">#REF!</definedName>
    <definedName name="BLPH319" hidden="1">#REF!</definedName>
    <definedName name="BLPH32" hidden="1">#REF!</definedName>
    <definedName name="BLPH320" hidden="1">#REF!</definedName>
    <definedName name="BLPH321" hidden="1">#REF!</definedName>
    <definedName name="BLPH322" hidden="1">#REF!</definedName>
    <definedName name="BLPH323" hidden="1">#REF!</definedName>
    <definedName name="BLPH324" hidden="1">#REF!</definedName>
    <definedName name="BLPH325" hidden="1">#REF!</definedName>
    <definedName name="BLPH326" hidden="1">#REF!</definedName>
    <definedName name="BLPH327" hidden="1">#REF!</definedName>
    <definedName name="BLPH328" hidden="1">#REF!</definedName>
    <definedName name="BLPH329" hidden="1">#REF!</definedName>
    <definedName name="BLPH33" hidden="1">#REF!</definedName>
    <definedName name="BLPH330" hidden="1">#REF!</definedName>
    <definedName name="BLPH331" hidden="1">#REF!</definedName>
    <definedName name="BLPH332" hidden="1">#REF!</definedName>
    <definedName name="BLPH333" hidden="1">#REF!</definedName>
    <definedName name="BLPH334" hidden="1">#REF!</definedName>
    <definedName name="BLPH335" hidden="1">#REF!</definedName>
    <definedName name="BLPH336" hidden="1">#REF!</definedName>
    <definedName name="BLPH337" hidden="1">#REF!</definedName>
    <definedName name="BLPH338" hidden="1">#REF!</definedName>
    <definedName name="BLPH339" hidden="1">#REF!</definedName>
    <definedName name="BLPH34" hidden="1">#REF!</definedName>
    <definedName name="BLPH340" hidden="1">#REF!</definedName>
    <definedName name="BLPH341" hidden="1">#REF!</definedName>
    <definedName name="BLPH342" hidden="1">#REF!</definedName>
    <definedName name="BLPH343" hidden="1">#REF!</definedName>
    <definedName name="BLPH344" hidden="1">#REF!</definedName>
    <definedName name="BLPH345" hidden="1">#REF!</definedName>
    <definedName name="BLPH346" hidden="1">#REF!</definedName>
    <definedName name="BLPH347" hidden="1">#REF!</definedName>
    <definedName name="BLPH348" hidden="1">#REF!</definedName>
    <definedName name="BLPH349" hidden="1">#REF!</definedName>
    <definedName name="BLPH35" hidden="1">#REF!</definedName>
    <definedName name="BLPH350" hidden="1">#REF!</definedName>
    <definedName name="BLPH351" hidden="1">#REF!</definedName>
    <definedName name="BLPH352" hidden="1">#REF!</definedName>
    <definedName name="BLPH353" hidden="1">#REF!</definedName>
    <definedName name="BLPH354" hidden="1">#REF!</definedName>
    <definedName name="BLPH355" hidden="1">#REF!</definedName>
    <definedName name="BLPH356" hidden="1">#REF!</definedName>
    <definedName name="BLPH357" hidden="1">#REF!</definedName>
    <definedName name="BLPH358" hidden="1">#REF!</definedName>
    <definedName name="BLPH359" hidden="1">#REF!</definedName>
    <definedName name="BLPH36" hidden="1">#REF!</definedName>
    <definedName name="BLPH360" hidden="1">#REF!</definedName>
    <definedName name="BLPH361" hidden="1">#REF!</definedName>
    <definedName name="BLPH362" hidden="1">#REF!</definedName>
    <definedName name="BLPH363" hidden="1">#REF!</definedName>
    <definedName name="BLPH364" hidden="1">#REF!</definedName>
    <definedName name="BLPH365" hidden="1">#REF!</definedName>
    <definedName name="BLPH366" hidden="1">#REF!</definedName>
    <definedName name="BLPH367" hidden="1">#REF!</definedName>
    <definedName name="BLPH368" hidden="1">#REF!</definedName>
    <definedName name="BLPH369" hidden="1">#REF!</definedName>
    <definedName name="BLPH37" hidden="1">#REF!</definedName>
    <definedName name="BLPH370" hidden="1">#REF!</definedName>
    <definedName name="BLPH371" hidden="1">#REF!</definedName>
    <definedName name="BLPH372" hidden="1">#REF!</definedName>
    <definedName name="BLPH373" hidden="1">#REF!</definedName>
    <definedName name="BLPH374" hidden="1">#REF!</definedName>
    <definedName name="BLPH375" hidden="1">#REF!</definedName>
    <definedName name="BLPH376" hidden="1">#REF!</definedName>
    <definedName name="BLPH377" hidden="1">#REF!</definedName>
    <definedName name="BLPH378" hidden="1">#REF!</definedName>
    <definedName name="BLPH379" hidden="1">#REF!</definedName>
    <definedName name="BLPH38" hidden="1">#REF!</definedName>
    <definedName name="BLPH380" hidden="1">#REF!</definedName>
    <definedName name="BLPH381" hidden="1">#REF!</definedName>
    <definedName name="BLPH382" hidden="1">#REF!</definedName>
    <definedName name="BLPH383" hidden="1">#REF!</definedName>
    <definedName name="BLPH384" hidden="1">#REF!</definedName>
    <definedName name="BLPH385" hidden="1">#REF!</definedName>
    <definedName name="BLPH386" hidden="1">#REF!</definedName>
    <definedName name="BLPH387" hidden="1">#REF!</definedName>
    <definedName name="BLPH388" hidden="1">#REF!</definedName>
    <definedName name="BLPH389" hidden="1">#REF!</definedName>
    <definedName name="BLPH39" hidden="1">#REF!</definedName>
    <definedName name="BLPH390" hidden="1">#REF!</definedName>
    <definedName name="BLPH391" hidden="1">#REF!</definedName>
    <definedName name="BLPH392" hidden="1">#REF!</definedName>
    <definedName name="BLPH393" hidden="1">#REF!</definedName>
    <definedName name="BLPH394" hidden="1">#REF!</definedName>
    <definedName name="BLPH395" hidden="1">#REF!</definedName>
    <definedName name="BLPH396" hidden="1">#REF!</definedName>
    <definedName name="BLPH397" hidden="1">#REF!</definedName>
    <definedName name="BLPH398" hidden="1">#REF!</definedName>
    <definedName name="BLPH399" hidden="1">#REF!</definedName>
    <definedName name="BLPH4" hidden="1">#REF!</definedName>
    <definedName name="BLPH40" hidden="1">#REF!</definedName>
    <definedName name="BLPH400" hidden="1">#REF!</definedName>
    <definedName name="BLPH401" hidden="1">#REF!</definedName>
    <definedName name="BLPH402" hidden="1">#REF!</definedName>
    <definedName name="BLPH403" hidden="1">#REF!</definedName>
    <definedName name="BLPH404" hidden="1">#REF!</definedName>
    <definedName name="BLPH405" hidden="1">#REF!</definedName>
    <definedName name="BLPH406" hidden="1">#REF!</definedName>
    <definedName name="BLPH407" hidden="1">#REF!</definedName>
    <definedName name="BLPH408" hidden="1">#REF!</definedName>
    <definedName name="BLPH409" hidden="1">#REF!</definedName>
    <definedName name="BLPH41" hidden="1">#REF!</definedName>
    <definedName name="BLPH410" hidden="1">#REF!</definedName>
    <definedName name="BLPH411" hidden="1">#REF!</definedName>
    <definedName name="BLPH412" hidden="1">#REF!</definedName>
    <definedName name="BLPH413" hidden="1">#REF!</definedName>
    <definedName name="BLPH414" hidden="1">#REF!</definedName>
    <definedName name="BLPH415" hidden="1">#REF!</definedName>
    <definedName name="BLPH416" hidden="1">#REF!</definedName>
    <definedName name="BLPH417" hidden="1">#REF!</definedName>
    <definedName name="BLPH418" hidden="1">#REF!</definedName>
    <definedName name="BLPH419" hidden="1">#REF!</definedName>
    <definedName name="BLPH42" hidden="1">#REF!</definedName>
    <definedName name="BLPH420" hidden="1">#REF!</definedName>
    <definedName name="BLPH421" hidden="1">#REF!</definedName>
    <definedName name="BLPH422" hidden="1">#REF!</definedName>
    <definedName name="BLPH423" hidden="1">#REF!</definedName>
    <definedName name="BLPH424" hidden="1">#REF!</definedName>
    <definedName name="BLPH425" hidden="1">#REF!</definedName>
    <definedName name="BLPH426" hidden="1">#REF!</definedName>
    <definedName name="BLPH427" hidden="1">#REF!</definedName>
    <definedName name="BLPH428" hidden="1">#REF!</definedName>
    <definedName name="BLPH429" hidden="1">#REF!</definedName>
    <definedName name="BLPH43" hidden="1">#REF!</definedName>
    <definedName name="BLPH430" hidden="1">#REF!</definedName>
    <definedName name="BLPH431" hidden="1">#REF!</definedName>
    <definedName name="BLPH432" hidden="1">#REF!</definedName>
    <definedName name="BLPH433" hidden="1">#REF!</definedName>
    <definedName name="BLPH434" hidden="1">#REF!</definedName>
    <definedName name="BLPH435" hidden="1">#REF!</definedName>
    <definedName name="BLPH436" hidden="1">#REF!</definedName>
    <definedName name="BLPH437" hidden="1">#REF!</definedName>
    <definedName name="BLPH438" hidden="1">#REF!</definedName>
    <definedName name="BLPH439" hidden="1">#REF!</definedName>
    <definedName name="BLPH44" hidden="1">#REF!</definedName>
    <definedName name="BLPH440" hidden="1">#REF!</definedName>
    <definedName name="BLPH441" hidden="1">#REF!</definedName>
    <definedName name="BLPH442" hidden="1">#REF!</definedName>
    <definedName name="BLPH443" hidden="1">#REF!</definedName>
    <definedName name="BLPH444" hidden="1">#REF!</definedName>
    <definedName name="BLPH445" hidden="1">#REF!</definedName>
    <definedName name="BLPH446" hidden="1">#REF!</definedName>
    <definedName name="BLPH447" hidden="1">#REF!</definedName>
    <definedName name="BLPH448" hidden="1">#REF!</definedName>
    <definedName name="BLPH449" hidden="1">#REF!</definedName>
    <definedName name="BLPH45" hidden="1">#REF!</definedName>
    <definedName name="BLPH450" hidden="1">#REF!</definedName>
    <definedName name="BLPH451" hidden="1">#REF!</definedName>
    <definedName name="BLPH452" hidden="1">#REF!</definedName>
    <definedName name="BLPH453" hidden="1">#REF!</definedName>
    <definedName name="BLPH454" hidden="1">#REF!</definedName>
    <definedName name="BLPH455" hidden="1">#REF!</definedName>
    <definedName name="BLPH456" hidden="1">#REF!</definedName>
    <definedName name="BLPH457" hidden="1">#REF!</definedName>
    <definedName name="BLPH458" hidden="1">#REF!</definedName>
    <definedName name="BLPH459" hidden="1">#REF!</definedName>
    <definedName name="BLPH46" hidden="1">#REF!</definedName>
    <definedName name="BLPH460" hidden="1">#REF!</definedName>
    <definedName name="BLPH461" hidden="1">#REF!</definedName>
    <definedName name="BLPH462" hidden="1">#REF!</definedName>
    <definedName name="BLPH463" hidden="1">#REF!</definedName>
    <definedName name="BLPH464" hidden="1">#REF!</definedName>
    <definedName name="BLPH465" hidden="1">#REF!</definedName>
    <definedName name="BLPH466" hidden="1">#REF!</definedName>
    <definedName name="BLPH467" hidden="1">#REF!</definedName>
    <definedName name="BLPH468" hidden="1">#REF!</definedName>
    <definedName name="BLPH469" hidden="1">#REF!</definedName>
    <definedName name="BLPH47" hidden="1">#REF!</definedName>
    <definedName name="BLPH470" hidden="1">#REF!</definedName>
    <definedName name="BLPH471" hidden="1">#REF!</definedName>
    <definedName name="BLPH472" hidden="1">#REF!</definedName>
    <definedName name="BLPH473" hidden="1">#REF!</definedName>
    <definedName name="BLPH474" hidden="1">#REF!</definedName>
    <definedName name="BLPH475" hidden="1">#REF!</definedName>
    <definedName name="BLPH48" hidden="1">#REF!</definedName>
    <definedName name="BLPH49" hidden="1">#REF!</definedName>
    <definedName name="BLPH5" hidden="1">#REF!</definedName>
    <definedName name="BLPH50" hidden="1">#REF!</definedName>
    <definedName name="BLPH51" hidden="1">#REF!</definedName>
    <definedName name="BLPH52" hidden="1">#REF!</definedName>
    <definedName name="BLPH53" hidden="1">#REF!</definedName>
    <definedName name="BLPH54" hidden="1">#REF!</definedName>
    <definedName name="BLPH55" hidden="1">#REF!</definedName>
    <definedName name="BLPH56" hidden="1">#REF!</definedName>
    <definedName name="BLPH57" hidden="1">#REF!</definedName>
    <definedName name="BLPH58" hidden="1">#REF!</definedName>
    <definedName name="BLPH59" hidden="1">#REF!</definedName>
    <definedName name="BLPH6" hidden="1">#REF!</definedName>
    <definedName name="BLPH60" hidden="1">#REF!</definedName>
    <definedName name="BLPH61" hidden="1">#REF!</definedName>
    <definedName name="BLPH62" hidden="1">#REF!</definedName>
    <definedName name="BLPH63" hidden="1">#REF!</definedName>
    <definedName name="BLPH64" hidden="1">#REF!</definedName>
    <definedName name="BLPH65" hidden="1">#REF!</definedName>
    <definedName name="BLPH66" hidden="1">#REF!</definedName>
    <definedName name="BLPH67" hidden="1">#REF!</definedName>
    <definedName name="BLPH68" hidden="1">#REF!</definedName>
    <definedName name="BLPH69" hidden="1">#REF!</definedName>
    <definedName name="BLPH7" hidden="1">#REF!</definedName>
    <definedName name="BLPH70" hidden="1">#REF!</definedName>
    <definedName name="BLPH71" hidden="1">#REF!</definedName>
    <definedName name="BLPH72" hidden="1">#REF!</definedName>
    <definedName name="BLPH73" hidden="1">#REF!</definedName>
    <definedName name="BLPH74" hidden="1">#REF!</definedName>
    <definedName name="BLPH75" hidden="1">#REF!</definedName>
    <definedName name="BLPH76" hidden="1">#REF!</definedName>
    <definedName name="BLPH77" hidden="1">#REF!</definedName>
    <definedName name="BLPH78" hidden="1">#REF!</definedName>
    <definedName name="BLPH79" hidden="1">#REF!</definedName>
    <definedName name="BLPH8" hidden="1">#REF!</definedName>
    <definedName name="BLPH80" hidden="1">#REF!</definedName>
    <definedName name="BLPH81" hidden="1">#REF!</definedName>
    <definedName name="BLPH82" hidden="1">#REF!</definedName>
    <definedName name="BLPH83" hidden="1">#REF!</definedName>
    <definedName name="BLPH84" hidden="1">#REF!</definedName>
    <definedName name="BLPH85" hidden="1">#REF!</definedName>
    <definedName name="BLPH86" hidden="1">#REF!</definedName>
    <definedName name="BLPH87" hidden="1">#REF!</definedName>
    <definedName name="BLPH88" hidden="1">#REF!</definedName>
    <definedName name="BLPH89" hidden="1">#REF!</definedName>
    <definedName name="BLPH9" hidden="1">#REF!</definedName>
    <definedName name="BLPH90" hidden="1">#REF!</definedName>
    <definedName name="BLPH91" hidden="1">#REF!</definedName>
    <definedName name="BLPH92" hidden="1">#REF!</definedName>
    <definedName name="BLPH93" hidden="1">#REF!</definedName>
    <definedName name="BLPH94" hidden="1">#REF!</definedName>
    <definedName name="BLPH95" hidden="1">#REF!</definedName>
    <definedName name="BLPH96" hidden="1">#REF!</definedName>
    <definedName name="BLPH97" hidden="1">#REF!</definedName>
    <definedName name="BLPH98" hidden="1">#REF!</definedName>
    <definedName name="BLPH99" hidden="1">#REF!</definedName>
    <definedName name="ddd" localSheetId="43" hidden="1">{"Mahattan 2",#N/A,FALSE,"B";"Manhattan 1",#N/A,FALSE,"B"}</definedName>
    <definedName name="ddd" hidden="1">{"Mahattan 2",#N/A,FALSE,"B";"Manhattan 1",#N/A,FALSE,"B"}</definedName>
    <definedName name="DEVNOW" hidden="1">#REF!</definedName>
    <definedName name="ggg" localSheetId="43" hidden="1">{"Mahattan 2",#N/A,FALSE,"B";"Manhattan 1",#N/A,FALSE,"B"}</definedName>
    <definedName name="ggg" hidden="1">{"Mahattan 2",#N/A,FALSE,"B";"Manhattan 1",#N/A,FALSE,"B"}</definedName>
    <definedName name="H" hidden="1">#REF!</definedName>
    <definedName name="KKK" hidden="1">#REF!</definedName>
    <definedName name="KSADGAFUDHIHD" hidden="1">#REF!</definedName>
    <definedName name="NEW" hidden="1">#REF!</definedName>
    <definedName name="pl" localSheetId="43" hidden="1">{"SCH2B",#N/A,FALSE,"Canada"}</definedName>
    <definedName name="pl" hidden="1">{"SCH2B",#N/A,FALSE,"Canada"}</definedName>
    <definedName name="Sc" localSheetId="43" hidden="1">{"SCH2B",#N/A,FALSE,"Canada"}</definedName>
    <definedName name="Sc" hidden="1">{"SCH2B",#N/A,FALSE,"Canada"}</definedName>
    <definedName name="Schdasd" localSheetId="43" hidden="1">{"SCH1C",#N/A,FALSE,"North America";"SCH2C",#N/A,FALSE,"North America"}</definedName>
    <definedName name="Schdasd" hidden="1">{"SCH1C",#N/A,FALSE,"North America";"SCH2C",#N/A,FALSE,"North America"}</definedName>
    <definedName name="SSS" localSheetId="43" hidden="1">{"SCH2C",#N/A,FALSE,"North America"}</definedName>
    <definedName name="SSS" hidden="1">{"SCH2C",#N/A,FALSE,"North America"}</definedName>
    <definedName name="wrn.Can._.Sched._.1._.and._.2." localSheetId="43" hidden="1">{"SCH1B",#N/A,FALSE,"Canada";"SCH2B",#N/A,FALSE,"Canada"}</definedName>
    <definedName name="wrn.Can._.Sched._.1._.and._.2." hidden="1">{"SCH1B",#N/A,FALSE,"Canada";"SCH2B",#N/A,FALSE,"Canada"}</definedName>
    <definedName name="wrn.Can._.Schedule._.1." localSheetId="43" hidden="1">{"SCH1B",#N/A,FALSE,"Canada"}</definedName>
    <definedName name="wrn.Can._.Schedule._.1." hidden="1">{"SCH1B",#N/A,FALSE,"Canada"}</definedName>
    <definedName name="wrn.Can._.Schedule._.2." localSheetId="43" hidden="1">{"SCH2B",#N/A,FALSE,"Canada"}</definedName>
    <definedName name="wrn.Can._.Schedule._.2." hidden="1">{"SCH2B",#N/A,FALSE,"Canada"}</definedName>
    <definedName name="wrn.Grey._.List._.1998." localSheetId="43" hidden="1">{"Empire 4",#N/A,FALSE,"B";"Empire 3",#N/A,FALSE,"B";"Empire 2",#N/A,FALSE,"B";"Empire 1",#N/A,FALSE,"B"}</definedName>
    <definedName name="wrn.Grey._.List._.1998." hidden="1">{"Empire 4",#N/A,FALSE,"B";"Empire 3",#N/A,FALSE,"B";"Empire 2",#N/A,FALSE,"B";"Empire 1",#N/A,FALSE,"B"}</definedName>
    <definedName name="wrn.NA._.Sched._.1._.and._.2." localSheetId="43" hidden="1">{"SCH1C",#N/A,FALSE,"North America";"SCH2C",#N/A,FALSE,"North America"}</definedName>
    <definedName name="wrn.NA._.Sched._.1._.and._.2." hidden="1">{"SCH1C",#N/A,FALSE,"North America";"SCH2C",#N/A,FALSE,"North America"}</definedName>
    <definedName name="wrn.NA._.Schedule._.1." localSheetId="43" hidden="1">{"SCH1C",#N/A,FALSE,"North America"}</definedName>
    <definedName name="wrn.NA._.Schedule._.1." hidden="1">{"SCH1C",#N/A,FALSE,"North America"}</definedName>
    <definedName name="wrn.NA._.Schedule._.2." localSheetId="43" hidden="1">{"SCH2C",#N/A,FALSE,"North America"}</definedName>
    <definedName name="wrn.NA._.Schedule._.2." hidden="1">{"SCH2C",#N/A,FALSE,"North America"}</definedName>
    <definedName name="wrn.New._.Grey._.List." localSheetId="43" hidden="1">{"Mahattan 2",#N/A,FALSE,"B";"Manhattan 1",#N/A,FALSE,"B"}</definedName>
    <definedName name="wrn.New._.Grey._.List." hidden="1">{"Mahattan 2",#N/A,FALSE,"B";"Manhattan 1",#N/A,FALSE,"B"}</definedName>
    <definedName name="wrn.US._.Sched._.1._.and._.2." localSheetId="43" hidden="1">{"SCH1A",#N/A,FALSE,"US";"SCH2A",#N/A,FALSE,"US"}</definedName>
    <definedName name="wrn.US._.Sched._.1._.and._.2." hidden="1">{"SCH1A",#N/A,FALSE,"US";"SCH2A",#N/A,FALSE,"US"}</definedName>
    <definedName name="wrn.US._.Schedule._.1." localSheetId="43" hidden="1">{"SCH1A",#N/A,FALSE,"US"}</definedName>
    <definedName name="wrn.US._.Schedule._.1." hidden="1">{"SCH1A",#N/A,FALSE,"US"}</definedName>
    <definedName name="wrn.US._.Schedule._.2." localSheetId="43" hidden="1">{"SCH2A",#N/A,FALSE,"US"}</definedName>
    <definedName name="wrn.US._.Schedule._.2." hidden="1">{"SCH2A",#N/A,FALSE,"US"}</definedName>
    <definedName name="x" localSheetId="43" hidden="1">{"SCH1A",#N/A,FALSE,"US";"SCH2A",#N/A,FALSE,"US"}</definedName>
    <definedName name="x" hidden="1">{"SCH1A",#N/A,FALSE,"US";"SCH2A",#N/A,FALSE,"US"}</definedName>
  </definedNames>
  <calcPr calcId="191029" iterateDelta="1E-4"/>
  <extLs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A5" i="66" l="1"/>
  <c r="A6" i="66"/>
  <c r="A7" i="66"/>
  <c r="A8" i="66" s="1"/>
  <c r="A9" i="66" s="1"/>
  <c r="A10" i="66" s="1"/>
  <c r="A11" i="66" s="1"/>
  <c r="A12" i="66" s="1"/>
  <c r="A13" i="66" s="1"/>
  <c r="A14" i="66" s="1"/>
  <c r="A15" i="66" s="1"/>
  <c r="A16" i="66" s="1"/>
  <c r="A17" i="66" s="1"/>
  <c r="A18" i="66" s="1"/>
  <c r="A19" i="66" s="1"/>
  <c r="A20" i="66" s="1"/>
  <c r="A21" i="66" s="1"/>
  <c r="A22" i="66" s="1"/>
  <c r="A23" i="66" s="1"/>
  <c r="A24" i="66" s="1"/>
  <c r="A25" i="66" s="1"/>
  <c r="A26" i="66" s="1"/>
  <c r="A27" i="66" s="1"/>
  <c r="A28" i="66" s="1"/>
  <c r="L2" i="83"/>
  <c r="L3" i="83"/>
  <c r="L4" i="83"/>
  <c r="L5" i="83"/>
  <c r="L6" i="83"/>
  <c r="L7" i="83"/>
  <c r="L8" i="83"/>
  <c r="L9" i="83"/>
  <c r="L10" i="83"/>
  <c r="L11" i="83"/>
  <c r="L12" i="83"/>
  <c r="L13" i="83"/>
  <c r="L14" i="83"/>
  <c r="L15" i="83"/>
  <c r="L16" i="83"/>
  <c r="L17" i="83"/>
  <c r="L18" i="83"/>
  <c r="L19" i="83"/>
  <c r="L20" i="83"/>
  <c r="L21" i="83"/>
  <c r="L22" i="83"/>
  <c r="L23" i="83"/>
  <c r="L24" i="83"/>
  <c r="L25" i="83"/>
  <c r="L26" i="83"/>
  <c r="L27" i="83"/>
  <c r="L28" i="83"/>
  <c r="L29" i="83"/>
  <c r="L4" i="82"/>
  <c r="L5" i="82"/>
  <c r="L6" i="82"/>
  <c r="L7" i="82"/>
  <c r="L8" i="82"/>
  <c r="L9" i="82"/>
  <c r="L10" i="82"/>
  <c r="L11" i="82"/>
  <c r="L12" i="82"/>
  <c r="L13" i="82"/>
  <c r="L14" i="82"/>
  <c r="L15" i="82"/>
  <c r="L16" i="82"/>
  <c r="L17" i="82"/>
  <c r="L18" i="82"/>
  <c r="L19" i="82"/>
  <c r="L20" i="82"/>
  <c r="L21" i="82"/>
  <c r="L22" i="82"/>
  <c r="L23" i="82"/>
  <c r="L24" i="82"/>
  <c r="L25" i="82"/>
  <c r="L26" i="82"/>
  <c r="L27" i="82"/>
  <c r="L28" i="82"/>
  <c r="L29" i="82"/>
  <c r="L30" i="82"/>
  <c r="L31" i="82"/>
  <c r="L32" i="82"/>
  <c r="L33" i="82"/>
  <c r="L34" i="82"/>
  <c r="L35" i="82"/>
  <c r="L36" i="82"/>
  <c r="L37" i="82"/>
  <c r="L38" i="82"/>
  <c r="L39" i="82"/>
  <c r="L40" i="82"/>
  <c r="L41" i="82"/>
  <c r="L42" i="82"/>
  <c r="L43" i="82"/>
  <c r="L44" i="82"/>
  <c r="L45" i="82"/>
  <c r="L46" i="82"/>
  <c r="L47" i="82"/>
  <c r="L48" i="82"/>
  <c r="L49" i="82"/>
  <c r="L50" i="82"/>
  <c r="L51" i="82"/>
  <c r="L52" i="82"/>
  <c r="L53" i="82"/>
  <c r="L54" i="82"/>
  <c r="L55" i="82"/>
  <c r="L56" i="82"/>
  <c r="L57" i="82"/>
  <c r="L58" i="82"/>
  <c r="L59" i="82"/>
  <c r="L60" i="82"/>
  <c r="L61" i="82"/>
  <c r="I62" i="64"/>
  <c r="I61" i="64"/>
  <c r="I60" i="64"/>
  <c r="I59" i="64"/>
  <c r="I58" i="64"/>
  <c r="I57" i="64"/>
  <c r="I56" i="64"/>
  <c r="I55" i="64"/>
  <c r="I54" i="64"/>
  <c r="I53" i="64"/>
  <c r="I52" i="64"/>
  <c r="I51" i="64"/>
  <c r="I50" i="64"/>
  <c r="I49" i="64"/>
  <c r="I48" i="64"/>
  <c r="I47" i="64"/>
  <c r="I46" i="64"/>
  <c r="I45" i="64"/>
  <c r="I44" i="64"/>
  <c r="I43" i="64"/>
  <c r="I42" i="64"/>
  <c r="I41" i="64"/>
  <c r="I40" i="64"/>
  <c r="I39" i="64"/>
  <c r="I38" i="64"/>
  <c r="I37" i="64"/>
  <c r="I36" i="64"/>
  <c r="I35" i="64"/>
  <c r="I34" i="64"/>
  <c r="I33" i="64"/>
  <c r="I32" i="64"/>
  <c r="I31" i="64"/>
  <c r="I30" i="64"/>
  <c r="I29" i="64"/>
  <c r="I28" i="64"/>
  <c r="I27" i="64"/>
  <c r="I26" i="64"/>
  <c r="I25" i="64"/>
  <c r="I24" i="64"/>
  <c r="I23" i="64"/>
  <c r="I22" i="64"/>
  <c r="I21" i="64"/>
  <c r="I20" i="64"/>
  <c r="I19" i="64"/>
  <c r="I18" i="64"/>
  <c r="I17" i="64"/>
  <c r="I16" i="64"/>
  <c r="I15" i="64"/>
  <c r="I14" i="64"/>
  <c r="I13" i="64"/>
  <c r="I12" i="64"/>
  <c r="I11" i="64"/>
  <c r="I10" i="64"/>
  <c r="I9" i="64"/>
  <c r="I8" i="64"/>
  <c r="I7" i="64"/>
  <c r="I63" i="64" s="1"/>
  <c r="C42" i="81" s="1"/>
  <c r="I6" i="64"/>
  <c r="I5" i="64"/>
  <c r="I4" i="64"/>
  <c r="J36" i="65"/>
  <c r="J35" i="65"/>
  <c r="J34" i="65"/>
  <c r="J33" i="65"/>
  <c r="J32" i="65"/>
  <c r="J31" i="65"/>
  <c r="J30" i="65"/>
  <c r="J29" i="65"/>
  <c r="J28" i="65"/>
  <c r="J27" i="65"/>
  <c r="J26" i="65"/>
  <c r="J25" i="65"/>
  <c r="J24" i="65"/>
  <c r="J23" i="65"/>
  <c r="J22" i="65"/>
  <c r="J21" i="65"/>
  <c r="J20" i="65"/>
  <c r="J19" i="65"/>
  <c r="J18" i="65"/>
  <c r="J17" i="65"/>
  <c r="J16" i="65"/>
  <c r="J15" i="65"/>
  <c r="J14" i="65"/>
  <c r="J13" i="65"/>
  <c r="J12" i="65"/>
  <c r="J11" i="65"/>
  <c r="J10" i="65"/>
  <c r="J9" i="65"/>
  <c r="J8" i="65"/>
  <c r="J7" i="65"/>
  <c r="J6" i="65"/>
  <c r="J5" i="65"/>
  <c r="J37" i="65" s="1"/>
  <c r="C44" i="81" s="1"/>
  <c r="J4" i="65"/>
  <c r="D12" i="66"/>
  <c r="M12" i="66"/>
  <c r="O12" i="66"/>
  <c r="J14" i="67"/>
  <c r="J13" i="67"/>
  <c r="J12" i="67"/>
  <c r="J11" i="67"/>
  <c r="J10" i="67"/>
  <c r="J9" i="67"/>
  <c r="J8" i="67"/>
  <c r="J7" i="67"/>
  <c r="J6" i="67"/>
  <c r="J5" i="67"/>
  <c r="J4" i="67"/>
  <c r="J3" i="67"/>
  <c r="J2" i="67"/>
  <c r="J15" i="67" s="1"/>
  <c r="C46" i="81" s="1"/>
  <c r="F28" i="66"/>
  <c r="F22" i="66"/>
  <c r="F21" i="66"/>
  <c r="F20" i="66"/>
  <c r="F19" i="66"/>
  <c r="M19" i="66" s="1"/>
  <c r="O19" i="66" s="1"/>
  <c r="F17" i="66"/>
  <c r="M17" i="66" s="1"/>
  <c r="O17" i="66" s="1"/>
  <c r="F16" i="66"/>
  <c r="F13" i="66"/>
  <c r="F8" i="66"/>
  <c r="F7" i="66"/>
  <c r="F5" i="66"/>
  <c r="M5" i="66" s="1"/>
  <c r="O5" i="66" s="1"/>
  <c r="H21" i="66"/>
  <c r="H20" i="66"/>
  <c r="H18" i="66"/>
  <c r="H16" i="66"/>
  <c r="H9" i="66"/>
  <c r="H7" i="66"/>
  <c r="A4" i="81"/>
  <c r="A5" i="81"/>
  <c r="A6" i="81" s="1"/>
  <c r="A7" i="81" s="1"/>
  <c r="A8" i="81" s="1"/>
  <c r="A9" i="81" s="1"/>
  <c r="A10" i="81" s="1"/>
  <c r="A11" i="81" s="1"/>
  <c r="A12" i="81" s="1"/>
  <c r="A13" i="81" s="1"/>
  <c r="A14" i="81" s="1"/>
  <c r="A15" i="81" s="1"/>
  <c r="A16" i="81" s="1"/>
  <c r="A17" i="81" s="1"/>
  <c r="A18" i="81" s="1"/>
  <c r="A19" i="81" s="1"/>
  <c r="A20" i="81" s="1"/>
  <c r="A21" i="81" s="1"/>
  <c r="A22" i="81" s="1"/>
  <c r="A23" i="81" s="1"/>
  <c r="A24" i="81" s="1"/>
  <c r="A25" i="81" s="1"/>
  <c r="A26" i="81" s="1"/>
  <c r="A27" i="81" s="1"/>
  <c r="A28" i="81" s="1"/>
  <c r="A29" i="81" s="1"/>
  <c r="A30" i="81" s="1"/>
  <c r="A31" i="81" s="1"/>
  <c r="A32" i="81" s="1"/>
  <c r="A33" i="81" s="1"/>
  <c r="A34" i="81" s="1"/>
  <c r="A35" i="81" s="1"/>
  <c r="A36" i="81" s="1"/>
  <c r="A37" i="81" s="1"/>
  <c r="A38" i="81" s="1"/>
  <c r="A39" i="81" s="1"/>
  <c r="A40" i="81" s="1"/>
  <c r="A41" i="81" s="1"/>
  <c r="A42" i="81" s="1"/>
  <c r="A43" i="81" s="1"/>
  <c r="A44" i="81" s="1"/>
  <c r="A45" i="81" s="1"/>
  <c r="A46" i="81" s="1"/>
  <c r="A47" i="81" s="1"/>
  <c r="A48" i="81" s="1"/>
  <c r="A49" i="81" s="1"/>
  <c r="A50" i="81" s="1"/>
  <c r="A51" i="81" s="1"/>
  <c r="A52" i="81" s="1"/>
  <c r="A53" i="81" s="1"/>
  <c r="A54" i="81" s="1"/>
  <c r="A55" i="81" s="1"/>
  <c r="A56" i="81" s="1"/>
  <c r="A57" i="81" s="1"/>
  <c r="A58" i="81" s="1"/>
  <c r="A59" i="81" s="1"/>
  <c r="A60" i="81" s="1"/>
  <c r="A61" i="81" s="1"/>
  <c r="A62" i="81" s="1"/>
  <c r="A63" i="81" s="1"/>
  <c r="A8" i="80"/>
  <c r="G3" i="80"/>
  <c r="G4" i="80"/>
  <c r="G5" i="80"/>
  <c r="G6" i="80"/>
  <c r="G7" i="80"/>
  <c r="G8" i="80"/>
  <c r="G9" i="80"/>
  <c r="G10" i="80"/>
  <c r="G11" i="80"/>
  <c r="G12" i="80"/>
  <c r="G13" i="80"/>
  <c r="G14" i="80"/>
  <c r="G15" i="80"/>
  <c r="G16" i="80"/>
  <c r="G17" i="80"/>
  <c r="G18" i="80"/>
  <c r="G19" i="80"/>
  <c r="G20" i="80"/>
  <c r="G21" i="80"/>
  <c r="G22" i="80"/>
  <c r="G23" i="80"/>
  <c r="G24" i="80"/>
  <c r="G25" i="80"/>
  <c r="G26" i="80"/>
  <c r="G27" i="80"/>
  <c r="G28" i="80"/>
  <c r="G29" i="80"/>
  <c r="G30" i="80"/>
  <c r="G31" i="80"/>
  <c r="G32" i="80"/>
  <c r="G33" i="80"/>
  <c r="G2" i="80"/>
  <c r="G34" i="80"/>
  <c r="C11" i="81" s="1"/>
  <c r="K2" i="22"/>
  <c r="K3" i="22"/>
  <c r="K24" i="22" s="1"/>
  <c r="D13" i="81" s="1"/>
  <c r="K4" i="22"/>
  <c r="K5" i="22"/>
  <c r="K6" i="22"/>
  <c r="K7" i="22"/>
  <c r="K8" i="22"/>
  <c r="K9" i="22"/>
  <c r="K10" i="22"/>
  <c r="K11" i="22"/>
  <c r="K12" i="22"/>
  <c r="K13" i="22"/>
  <c r="K14" i="22"/>
  <c r="K15" i="22"/>
  <c r="K16" i="22"/>
  <c r="K17" i="22"/>
  <c r="K18" i="22"/>
  <c r="K19" i="22"/>
  <c r="K20" i="22"/>
  <c r="K21" i="22"/>
  <c r="K22" i="22"/>
  <c r="K23" i="22"/>
  <c r="H4" i="10"/>
  <c r="G3" i="69"/>
  <c r="G2" i="69"/>
  <c r="I47" i="25"/>
  <c r="J3" i="76"/>
  <c r="J4" i="76"/>
  <c r="J18" i="76" s="1"/>
  <c r="D54" i="81" s="1"/>
  <c r="J5" i="76"/>
  <c r="J6" i="76"/>
  <c r="J7" i="76"/>
  <c r="J8" i="76"/>
  <c r="J9" i="76"/>
  <c r="J10" i="76"/>
  <c r="J11" i="76"/>
  <c r="J12" i="76"/>
  <c r="J13" i="76"/>
  <c r="J14" i="76"/>
  <c r="J15" i="76"/>
  <c r="J16" i="76"/>
  <c r="J17" i="76"/>
  <c r="J2" i="76"/>
  <c r="I2" i="78"/>
  <c r="I13" i="78" s="1"/>
  <c r="C57" i="81" s="1"/>
  <c r="I3" i="78"/>
  <c r="I4" i="78"/>
  <c r="I5" i="78"/>
  <c r="I6" i="78"/>
  <c r="I7" i="78"/>
  <c r="I8" i="78"/>
  <c r="I9" i="78"/>
  <c r="I10" i="78"/>
  <c r="I11" i="78"/>
  <c r="I12" i="78"/>
  <c r="J2" i="77"/>
  <c r="J10" i="77" s="1"/>
  <c r="C56" i="81" s="1"/>
  <c r="A3" i="77"/>
  <c r="A4" i="77" s="1"/>
  <c r="A5" i="77" s="1"/>
  <c r="A6" i="77" s="1"/>
  <c r="A7" i="77" s="1"/>
  <c r="A8" i="77" s="1"/>
  <c r="A9" i="77" s="1"/>
  <c r="J3" i="77"/>
  <c r="J4" i="77"/>
  <c r="J5" i="77"/>
  <c r="J6" i="77"/>
  <c r="J7" i="77"/>
  <c r="J8" i="77"/>
  <c r="J9" i="77"/>
  <c r="J2" i="75"/>
  <c r="J4" i="75" s="1"/>
  <c r="C53" i="81" s="1"/>
  <c r="J3" i="75"/>
  <c r="I2" i="74"/>
  <c r="I3" i="74"/>
  <c r="I4" i="74"/>
  <c r="I5" i="74"/>
  <c r="I6" i="74"/>
  <c r="I7" i="74"/>
  <c r="I9" i="74" s="1"/>
  <c r="C52" i="81" s="1"/>
  <c r="I8" i="74"/>
  <c r="I2" i="72"/>
  <c r="I21" i="72" s="1"/>
  <c r="D51" i="81" s="1"/>
  <c r="A3" i="72"/>
  <c r="A4" i="72" s="1"/>
  <c r="A5" i="72" s="1"/>
  <c r="A7" i="72" s="1"/>
  <c r="A8" i="72" s="1"/>
  <c r="A9" i="72" s="1"/>
  <c r="A10" i="72" s="1"/>
  <c r="A11" i="72" s="1"/>
  <c r="A12" i="72" s="1"/>
  <c r="A13" i="72" s="1"/>
  <c r="A14" i="72" s="1"/>
  <c r="A15" i="72" s="1"/>
  <c r="A16" i="72" s="1"/>
  <c r="A18" i="72" s="1"/>
  <c r="A19" i="72" s="1"/>
  <c r="A20" i="72" s="1"/>
  <c r="I3" i="72"/>
  <c r="I4" i="72"/>
  <c r="I5" i="72"/>
  <c r="I6" i="72"/>
  <c r="I7" i="72"/>
  <c r="I8" i="72"/>
  <c r="I9" i="72"/>
  <c r="I10" i="72"/>
  <c r="I11" i="72"/>
  <c r="I12" i="72"/>
  <c r="I13" i="72"/>
  <c r="I14" i="72"/>
  <c r="I15" i="72"/>
  <c r="I16" i="72"/>
  <c r="I17" i="72"/>
  <c r="I18" i="72"/>
  <c r="I19" i="72"/>
  <c r="I20" i="72"/>
  <c r="K3" i="71"/>
  <c r="K4" i="71"/>
  <c r="K22" i="71" s="1"/>
  <c r="D50" i="81" s="1"/>
  <c r="K5" i="71"/>
  <c r="K6" i="71"/>
  <c r="K7" i="71"/>
  <c r="K8" i="71"/>
  <c r="K9" i="71"/>
  <c r="K10" i="71"/>
  <c r="K11" i="71"/>
  <c r="K12" i="71"/>
  <c r="K13" i="71"/>
  <c r="I14" i="71"/>
  <c r="K14" i="71"/>
  <c r="I15" i="71"/>
  <c r="I22" i="71" s="1"/>
  <c r="C50" i="81" s="1"/>
  <c r="K15" i="71"/>
  <c r="I16" i="71"/>
  <c r="K16" i="71"/>
  <c r="K17" i="71"/>
  <c r="K18" i="71"/>
  <c r="K19" i="71"/>
  <c r="K20" i="71"/>
  <c r="I21" i="71"/>
  <c r="K21" i="71"/>
  <c r="K2" i="70"/>
  <c r="K3" i="70" s="1"/>
  <c r="C49" i="81" s="1"/>
  <c r="G4" i="69"/>
  <c r="C48" i="81" s="1"/>
  <c r="G2" i="68"/>
  <c r="G3" i="68"/>
  <c r="C47" i="81" s="1"/>
  <c r="D4" i="66"/>
  <c r="M4" i="66" s="1"/>
  <c r="O4" i="66" s="1"/>
  <c r="F4" i="66"/>
  <c r="H4" i="66"/>
  <c r="H5" i="66"/>
  <c r="D6" i="66"/>
  <c r="M6" i="66" s="1"/>
  <c r="O6" i="66" s="1"/>
  <c r="H6" i="66"/>
  <c r="D7" i="66"/>
  <c r="D8" i="66"/>
  <c r="M8" i="66" s="1"/>
  <c r="O8" i="66" s="1"/>
  <c r="H8" i="66"/>
  <c r="D9" i="66"/>
  <c r="D10" i="66"/>
  <c r="M10" i="66" s="1"/>
  <c r="O10" i="66" s="1"/>
  <c r="F10" i="66"/>
  <c r="H10" i="66"/>
  <c r="D11" i="66"/>
  <c r="F11" i="66"/>
  <c r="H11" i="66"/>
  <c r="D13" i="66"/>
  <c r="M13" i="66" s="1"/>
  <c r="O13" i="66" s="1"/>
  <c r="H13" i="66"/>
  <c r="D14" i="66"/>
  <c r="M14" i="66" s="1"/>
  <c r="O14" i="66" s="1"/>
  <c r="F14" i="66"/>
  <c r="H14" i="66"/>
  <c r="D15" i="66"/>
  <c r="F15" i="66"/>
  <c r="H15" i="66"/>
  <c r="D16" i="66"/>
  <c r="M16" i="66" s="1"/>
  <c r="O16" i="66" s="1"/>
  <c r="D17" i="66"/>
  <c r="H17" i="66"/>
  <c r="D18" i="66"/>
  <c r="F18" i="66"/>
  <c r="M18" i="66" s="1"/>
  <c r="O18" i="66" s="1"/>
  <c r="D19" i="66"/>
  <c r="H19" i="66"/>
  <c r="D20" i="66"/>
  <c r="M20" i="66" s="1"/>
  <c r="O20" i="66" s="1"/>
  <c r="D21" i="66"/>
  <c r="M21" i="66" s="1"/>
  <c r="O21" i="66" s="1"/>
  <c r="D22" i="66"/>
  <c r="H22" i="66"/>
  <c r="D23" i="66"/>
  <c r="M23" i="66" s="1"/>
  <c r="O23" i="66" s="1"/>
  <c r="F23" i="66"/>
  <c r="H23" i="66"/>
  <c r="D24" i="66"/>
  <c r="F24" i="66"/>
  <c r="H24" i="66"/>
  <c r="M24" i="66" s="1"/>
  <c r="O24" i="66" s="1"/>
  <c r="D25" i="66"/>
  <c r="F25" i="66"/>
  <c r="H25" i="66"/>
  <c r="D26" i="66"/>
  <c r="M26" i="66" s="1"/>
  <c r="O26" i="66" s="1"/>
  <c r="F26" i="66"/>
  <c r="H26" i="66"/>
  <c r="D27" i="66"/>
  <c r="F27" i="66"/>
  <c r="M27" i="66" s="1"/>
  <c r="O27" i="66" s="1"/>
  <c r="H27" i="66"/>
  <c r="D28" i="66"/>
  <c r="M28" i="66" s="1"/>
  <c r="O28" i="66" s="1"/>
  <c r="H28" i="66"/>
  <c r="I4" i="39"/>
  <c r="I5" i="39"/>
  <c r="I7" i="39"/>
  <c r="I8" i="39"/>
  <c r="I13" i="39"/>
  <c r="C39" i="81" s="1"/>
  <c r="K2" i="38"/>
  <c r="K3" i="38"/>
  <c r="K14" i="38" s="1"/>
  <c r="C38" i="81" s="1"/>
  <c r="K4" i="38"/>
  <c r="K5" i="38"/>
  <c r="K6" i="38"/>
  <c r="K7" i="38"/>
  <c r="K8" i="38"/>
  <c r="K9" i="38"/>
  <c r="K10" i="38"/>
  <c r="K11" i="38"/>
  <c r="K12" i="38"/>
  <c r="K13" i="38"/>
  <c r="H2" i="36"/>
  <c r="H3" i="36"/>
  <c r="H18" i="36" s="1"/>
  <c r="C36" i="81" s="1"/>
  <c r="H4" i="36"/>
  <c r="H5" i="36"/>
  <c r="H6" i="36"/>
  <c r="H7" i="36"/>
  <c r="H8" i="36"/>
  <c r="H9" i="36"/>
  <c r="H10" i="36"/>
  <c r="H11" i="36"/>
  <c r="H12" i="36"/>
  <c r="H13" i="36"/>
  <c r="H14" i="36"/>
  <c r="H15" i="36"/>
  <c r="H16" i="36"/>
  <c r="H17" i="36"/>
  <c r="I2" i="35"/>
  <c r="I3" i="35"/>
  <c r="I82" i="35" s="1"/>
  <c r="C35" i="81" s="1"/>
  <c r="I4" i="35"/>
  <c r="I5" i="35"/>
  <c r="I6" i="35"/>
  <c r="I7" i="35"/>
  <c r="I8" i="35"/>
  <c r="I9" i="35"/>
  <c r="I10" i="35"/>
  <c r="I11" i="35"/>
  <c r="I12" i="35"/>
  <c r="I13" i="35"/>
  <c r="I14" i="35"/>
  <c r="I15" i="35"/>
  <c r="I16" i="35"/>
  <c r="I17" i="35"/>
  <c r="I18" i="35"/>
  <c r="I19" i="35"/>
  <c r="I20" i="35"/>
  <c r="I21" i="35"/>
  <c r="I22" i="35"/>
  <c r="I23" i="35"/>
  <c r="I24" i="35"/>
  <c r="I25" i="35"/>
  <c r="I26" i="35"/>
  <c r="I27" i="35"/>
  <c r="I28" i="35"/>
  <c r="I29" i="35"/>
  <c r="I30" i="35"/>
  <c r="I31" i="35"/>
  <c r="I32" i="35"/>
  <c r="I33" i="35"/>
  <c r="I34" i="35"/>
  <c r="I35" i="35"/>
  <c r="I36" i="35"/>
  <c r="I37" i="35"/>
  <c r="I38" i="35"/>
  <c r="I39" i="35"/>
  <c r="I40" i="35"/>
  <c r="I41" i="35"/>
  <c r="I42" i="35"/>
  <c r="I43" i="35"/>
  <c r="I44" i="35"/>
  <c r="I45" i="35"/>
  <c r="I46" i="35"/>
  <c r="I47" i="35"/>
  <c r="I48" i="35"/>
  <c r="I49" i="35"/>
  <c r="I50" i="35"/>
  <c r="I51" i="35"/>
  <c r="I52" i="35"/>
  <c r="I53" i="35"/>
  <c r="I54" i="35"/>
  <c r="I55" i="35"/>
  <c r="I56" i="35"/>
  <c r="I57" i="35"/>
  <c r="I58" i="35"/>
  <c r="I59" i="35"/>
  <c r="I60" i="35"/>
  <c r="I61" i="35"/>
  <c r="I62" i="35"/>
  <c r="I63" i="35"/>
  <c r="I64" i="35"/>
  <c r="I65" i="35"/>
  <c r="I66" i="35"/>
  <c r="I67" i="35"/>
  <c r="I68" i="35"/>
  <c r="I69" i="35"/>
  <c r="I70" i="35"/>
  <c r="I71" i="35"/>
  <c r="I72" i="35"/>
  <c r="I73" i="35"/>
  <c r="I74" i="35"/>
  <c r="I75" i="35"/>
  <c r="I76" i="35"/>
  <c r="I77" i="35"/>
  <c r="I78" i="35"/>
  <c r="I79" i="35"/>
  <c r="I80" i="35"/>
  <c r="I81" i="35"/>
  <c r="I2" i="34"/>
  <c r="I61" i="34" s="1"/>
  <c r="C34" i="81" s="1"/>
  <c r="I3" i="34"/>
  <c r="I4" i="34"/>
  <c r="I5" i="34"/>
  <c r="I6" i="34"/>
  <c r="I7" i="34"/>
  <c r="I8" i="34"/>
  <c r="I9" i="34"/>
  <c r="I10" i="34"/>
  <c r="I11" i="34"/>
  <c r="I12" i="34"/>
  <c r="I13" i="34"/>
  <c r="I14" i="34"/>
  <c r="I15" i="34"/>
  <c r="I16" i="34"/>
  <c r="I17" i="34"/>
  <c r="I18" i="34"/>
  <c r="I19" i="34"/>
  <c r="I20" i="34"/>
  <c r="I21" i="34"/>
  <c r="I22" i="34"/>
  <c r="I23" i="34"/>
  <c r="I24" i="34"/>
  <c r="I25" i="34"/>
  <c r="I26" i="34"/>
  <c r="I27" i="34"/>
  <c r="I28" i="34"/>
  <c r="I29" i="34"/>
  <c r="I30" i="34"/>
  <c r="I31" i="34"/>
  <c r="I32" i="34"/>
  <c r="I33" i="34"/>
  <c r="I34" i="34"/>
  <c r="I35" i="34"/>
  <c r="I36" i="34"/>
  <c r="I37" i="34"/>
  <c r="I38" i="34"/>
  <c r="I39" i="34"/>
  <c r="I40" i="34"/>
  <c r="I41" i="34"/>
  <c r="I42" i="34"/>
  <c r="I43" i="34"/>
  <c r="I44" i="34"/>
  <c r="I45" i="34"/>
  <c r="I46" i="34"/>
  <c r="I47" i="34"/>
  <c r="I48" i="34"/>
  <c r="I49" i="34"/>
  <c r="I50" i="34"/>
  <c r="I51" i="34"/>
  <c r="I52" i="34"/>
  <c r="I53" i="34"/>
  <c r="I54" i="34"/>
  <c r="I55" i="34"/>
  <c r="I56" i="34"/>
  <c r="I57" i="34"/>
  <c r="I58" i="34"/>
  <c r="I59" i="34"/>
  <c r="I60" i="34"/>
  <c r="O2" i="33"/>
  <c r="O63" i="33" s="1"/>
  <c r="C33" i="81" s="1"/>
  <c r="O3" i="33"/>
  <c r="O4" i="33"/>
  <c r="O5" i="33"/>
  <c r="O6" i="33"/>
  <c r="O7" i="33"/>
  <c r="O8" i="33"/>
  <c r="O9" i="33"/>
  <c r="O10" i="33"/>
  <c r="O11" i="33"/>
  <c r="O12" i="33"/>
  <c r="O13" i="33"/>
  <c r="O14" i="33"/>
  <c r="O15" i="33"/>
  <c r="O16" i="33"/>
  <c r="O17" i="33"/>
  <c r="O18" i="33"/>
  <c r="O19" i="33"/>
  <c r="O20" i="33"/>
  <c r="O21" i="33"/>
  <c r="O22" i="33"/>
  <c r="O23" i="33"/>
  <c r="O24" i="33"/>
  <c r="O25" i="33"/>
  <c r="O26" i="33"/>
  <c r="O27" i="33"/>
  <c r="O28" i="33"/>
  <c r="O29" i="33"/>
  <c r="O30" i="33"/>
  <c r="O31" i="33"/>
  <c r="O32" i="33"/>
  <c r="O33" i="33"/>
  <c r="O34" i="33"/>
  <c r="O35" i="33"/>
  <c r="O36" i="33"/>
  <c r="O37" i="33"/>
  <c r="O38" i="33"/>
  <c r="O39" i="33"/>
  <c r="O40" i="33"/>
  <c r="O41" i="33"/>
  <c r="O42" i="33"/>
  <c r="O43" i="33"/>
  <c r="O44" i="33"/>
  <c r="O45" i="33"/>
  <c r="O46" i="33"/>
  <c r="O47" i="33"/>
  <c r="O48" i="33"/>
  <c r="O49" i="33"/>
  <c r="O50" i="33"/>
  <c r="O51" i="33"/>
  <c r="O52" i="33"/>
  <c r="O53" i="33"/>
  <c r="O54" i="33"/>
  <c r="O55" i="33"/>
  <c r="O56" i="33"/>
  <c r="O57" i="33"/>
  <c r="O58" i="33"/>
  <c r="O59" i="33"/>
  <c r="O60" i="33"/>
  <c r="O61" i="33"/>
  <c r="O62" i="33"/>
  <c r="L2" i="32"/>
  <c r="L3" i="32"/>
  <c r="L4" i="32"/>
  <c r="L5" i="32"/>
  <c r="L6" i="32"/>
  <c r="L7" i="32"/>
  <c r="L8" i="32"/>
  <c r="L9" i="32"/>
  <c r="L10" i="32"/>
  <c r="L11" i="32"/>
  <c r="L12" i="32"/>
  <c r="L13" i="32"/>
  <c r="L14" i="32"/>
  <c r="L15" i="32"/>
  <c r="L16" i="32"/>
  <c r="L17" i="32"/>
  <c r="L18" i="32"/>
  <c r="L19" i="32"/>
  <c r="L20" i="32"/>
  <c r="L21" i="32"/>
  <c r="C32" i="81" s="1"/>
  <c r="K2" i="31"/>
  <c r="K3" i="31"/>
  <c r="K4" i="31"/>
  <c r="K5" i="31"/>
  <c r="K148" i="31" s="1"/>
  <c r="C31" i="81" s="1"/>
  <c r="K6" i="31"/>
  <c r="K7" i="31"/>
  <c r="K8" i="31"/>
  <c r="K9" i="31"/>
  <c r="K10" i="31"/>
  <c r="K11" i="31"/>
  <c r="K12" i="31"/>
  <c r="K13" i="31"/>
  <c r="K14" i="31"/>
  <c r="K15" i="31"/>
  <c r="K16" i="31"/>
  <c r="K17" i="31"/>
  <c r="K18" i="31"/>
  <c r="K19" i="31"/>
  <c r="K20" i="31"/>
  <c r="K21" i="31"/>
  <c r="K22" i="31"/>
  <c r="K23" i="31"/>
  <c r="K24" i="31"/>
  <c r="K25" i="31"/>
  <c r="K26" i="31"/>
  <c r="K27" i="31"/>
  <c r="K28" i="31"/>
  <c r="K29" i="31"/>
  <c r="K30" i="31"/>
  <c r="K31" i="31"/>
  <c r="K32" i="31"/>
  <c r="K33" i="31"/>
  <c r="K34" i="31"/>
  <c r="K35" i="31"/>
  <c r="K36" i="31"/>
  <c r="K37" i="31"/>
  <c r="K38" i="31"/>
  <c r="K39" i="31"/>
  <c r="K40" i="31"/>
  <c r="K41" i="31"/>
  <c r="K42" i="31"/>
  <c r="K43" i="31"/>
  <c r="K44" i="31"/>
  <c r="K45" i="31"/>
  <c r="K46" i="31"/>
  <c r="K47" i="31"/>
  <c r="K48" i="31"/>
  <c r="K49" i="31"/>
  <c r="K50" i="31"/>
  <c r="K51" i="31"/>
  <c r="K52" i="31"/>
  <c r="K53" i="31"/>
  <c r="K54" i="31"/>
  <c r="K55" i="31"/>
  <c r="K56" i="31"/>
  <c r="K57" i="31"/>
  <c r="K58" i="31"/>
  <c r="K59" i="31"/>
  <c r="K60" i="31"/>
  <c r="K61" i="31"/>
  <c r="K62" i="31"/>
  <c r="K63" i="31"/>
  <c r="K64" i="31"/>
  <c r="K65" i="31"/>
  <c r="K66" i="31"/>
  <c r="K67" i="31"/>
  <c r="K68" i="31"/>
  <c r="K69" i="31"/>
  <c r="K70" i="31"/>
  <c r="K71" i="31"/>
  <c r="K72" i="31"/>
  <c r="K73" i="31"/>
  <c r="K74" i="31"/>
  <c r="K75" i="31"/>
  <c r="K76" i="31"/>
  <c r="K77" i="31"/>
  <c r="K78" i="31"/>
  <c r="K79" i="31"/>
  <c r="K80" i="31"/>
  <c r="K81" i="31"/>
  <c r="K82" i="31"/>
  <c r="K83" i="31"/>
  <c r="K84" i="31"/>
  <c r="K85" i="31"/>
  <c r="K86" i="31"/>
  <c r="K87" i="31"/>
  <c r="K88" i="31"/>
  <c r="K89" i="31"/>
  <c r="K90" i="31"/>
  <c r="K91" i="31"/>
  <c r="K92" i="31"/>
  <c r="K93" i="31"/>
  <c r="K94" i="31"/>
  <c r="K95" i="31"/>
  <c r="K96" i="31"/>
  <c r="K97" i="31"/>
  <c r="K98" i="31"/>
  <c r="K99" i="31"/>
  <c r="K100" i="31"/>
  <c r="K101" i="31"/>
  <c r="K102" i="31"/>
  <c r="K103" i="31"/>
  <c r="K104" i="31"/>
  <c r="K105" i="31"/>
  <c r="K106" i="31"/>
  <c r="K107" i="31"/>
  <c r="K108" i="31"/>
  <c r="K109" i="31"/>
  <c r="K110" i="31"/>
  <c r="K111" i="31"/>
  <c r="K112" i="31"/>
  <c r="K113" i="31"/>
  <c r="K114" i="31"/>
  <c r="K115" i="31"/>
  <c r="K116" i="31"/>
  <c r="K117" i="31"/>
  <c r="K118" i="31"/>
  <c r="K119" i="31"/>
  <c r="K120" i="31"/>
  <c r="K121" i="31"/>
  <c r="K122" i="31"/>
  <c r="K123" i="31"/>
  <c r="K124" i="31"/>
  <c r="K125" i="31"/>
  <c r="K126" i="31"/>
  <c r="K127" i="31"/>
  <c r="K128" i="31"/>
  <c r="K129" i="31"/>
  <c r="K130" i="31"/>
  <c r="K131" i="31"/>
  <c r="K132" i="31"/>
  <c r="K133" i="31"/>
  <c r="K134" i="31"/>
  <c r="K135" i="31"/>
  <c r="K136" i="31"/>
  <c r="K137" i="31"/>
  <c r="K138" i="31"/>
  <c r="K139" i="31"/>
  <c r="K140" i="31"/>
  <c r="K141" i="31"/>
  <c r="K142" i="31"/>
  <c r="K143" i="31"/>
  <c r="K144" i="31"/>
  <c r="K145" i="31"/>
  <c r="K146" i="31"/>
  <c r="K147" i="31"/>
  <c r="K2" i="30"/>
  <c r="K3" i="30"/>
  <c r="K4" i="30"/>
  <c r="K5" i="30"/>
  <c r="K6" i="30"/>
  <c r="K7" i="30"/>
  <c r="K8" i="30"/>
  <c r="K9" i="30"/>
  <c r="K10" i="30"/>
  <c r="K11" i="30"/>
  <c r="K12" i="30"/>
  <c r="K13" i="30"/>
  <c r="K14" i="30"/>
  <c r="K15" i="30"/>
  <c r="K16" i="30"/>
  <c r="K17" i="30"/>
  <c r="K18" i="30"/>
  <c r="K19" i="30"/>
  <c r="K20" i="30"/>
  <c r="K21" i="30"/>
  <c r="K22" i="30"/>
  <c r="K23" i="30"/>
  <c r="K24" i="30"/>
  <c r="K25" i="30"/>
  <c r="K26" i="30"/>
  <c r="K27" i="30"/>
  <c r="K28" i="30"/>
  <c r="K29" i="30"/>
  <c r="K30" i="30"/>
  <c r="K31" i="30"/>
  <c r="K32" i="30"/>
  <c r="K33" i="30"/>
  <c r="K34" i="30"/>
  <c r="K35" i="30"/>
  <c r="K36" i="30"/>
  <c r="K37" i="30"/>
  <c r="K38" i="30"/>
  <c r="K39" i="30"/>
  <c r="K40" i="30"/>
  <c r="K41" i="30"/>
  <c r="K42" i="30"/>
  <c r="K43" i="30"/>
  <c r="K44" i="30"/>
  <c r="K45" i="30"/>
  <c r="K46" i="30"/>
  <c r="K47" i="30"/>
  <c r="K48" i="30"/>
  <c r="K49" i="30"/>
  <c r="K50" i="30"/>
  <c r="K51" i="30"/>
  <c r="K52" i="30"/>
  <c r="K53" i="30"/>
  <c r="K54" i="30"/>
  <c r="K55" i="30"/>
  <c r="K56" i="30"/>
  <c r="K57" i="30"/>
  <c r="K58" i="30"/>
  <c r="C30" i="81" s="1"/>
  <c r="M2" i="29"/>
  <c r="M3" i="29"/>
  <c r="M4" i="29"/>
  <c r="M72" i="29" s="1"/>
  <c r="C29" i="81" s="1"/>
  <c r="M5" i="29"/>
  <c r="M6" i="29"/>
  <c r="M7" i="29"/>
  <c r="M8" i="29"/>
  <c r="M9" i="29"/>
  <c r="M10" i="29"/>
  <c r="M11" i="29"/>
  <c r="M12" i="29"/>
  <c r="M13" i="29"/>
  <c r="H14" i="29"/>
  <c r="I14" i="29"/>
  <c r="J14" i="29"/>
  <c r="M14" i="29"/>
  <c r="M15" i="29"/>
  <c r="M16" i="29"/>
  <c r="M17" i="29"/>
  <c r="M18" i="29"/>
  <c r="M19" i="29"/>
  <c r="M20" i="29"/>
  <c r="M21" i="29"/>
  <c r="M22" i="29"/>
  <c r="M23" i="29"/>
  <c r="M24" i="29"/>
  <c r="M25" i="29"/>
  <c r="M26" i="29"/>
  <c r="M27" i="29"/>
  <c r="M28" i="29"/>
  <c r="M29" i="29"/>
  <c r="M30" i="29"/>
  <c r="M31" i="29"/>
  <c r="M32" i="29"/>
  <c r="M33" i="29"/>
  <c r="M34" i="29"/>
  <c r="M35" i="29"/>
  <c r="M36" i="29"/>
  <c r="M37" i="29"/>
  <c r="M38" i="29"/>
  <c r="M39" i="29"/>
  <c r="M40" i="29"/>
  <c r="M41" i="29"/>
  <c r="M42" i="29"/>
  <c r="M43" i="29"/>
  <c r="M44" i="29"/>
  <c r="M45" i="29"/>
  <c r="M46" i="29"/>
  <c r="M47" i="29"/>
  <c r="M48" i="29"/>
  <c r="M49" i="29"/>
  <c r="M50" i="29"/>
  <c r="M51" i="29"/>
  <c r="M52" i="29"/>
  <c r="M53" i="29"/>
  <c r="M54" i="29"/>
  <c r="M55" i="29"/>
  <c r="M56" i="29"/>
  <c r="M57" i="29"/>
  <c r="M58" i="29"/>
  <c r="M59" i="29"/>
  <c r="M60" i="29"/>
  <c r="M61" i="29"/>
  <c r="M62" i="29"/>
  <c r="M63" i="29"/>
  <c r="M64" i="29"/>
  <c r="M65" i="29"/>
  <c r="M66" i="29"/>
  <c r="M67" i="29"/>
  <c r="M68" i="29"/>
  <c r="M69" i="29"/>
  <c r="M70" i="29"/>
  <c r="M71" i="29"/>
  <c r="L2" i="28"/>
  <c r="L3" i="28"/>
  <c r="L94" i="28" s="1"/>
  <c r="C28" i="81" s="1"/>
  <c r="L4" i="28"/>
  <c r="L5" i="28"/>
  <c r="L6" i="28"/>
  <c r="L7" i="28"/>
  <c r="L8" i="28"/>
  <c r="L9" i="28"/>
  <c r="L10" i="28"/>
  <c r="L11" i="28"/>
  <c r="L12" i="28"/>
  <c r="L13" i="28"/>
  <c r="L14" i="28"/>
  <c r="L15" i="28"/>
  <c r="L16" i="28"/>
  <c r="L17" i="28"/>
  <c r="L18" i="28"/>
  <c r="L19" i="28"/>
  <c r="L20" i="28"/>
  <c r="L21" i="28"/>
  <c r="L22" i="28"/>
  <c r="L23" i="28"/>
  <c r="L24" i="28"/>
  <c r="L25" i="28"/>
  <c r="L26" i="28"/>
  <c r="L27" i="28"/>
  <c r="L28" i="28"/>
  <c r="L29" i="28"/>
  <c r="L30" i="28"/>
  <c r="L31" i="28"/>
  <c r="L32" i="28"/>
  <c r="L33" i="28"/>
  <c r="L34" i="28"/>
  <c r="L35" i="28"/>
  <c r="L36" i="28"/>
  <c r="L37" i="28"/>
  <c r="L38" i="28"/>
  <c r="L39" i="28"/>
  <c r="L40" i="28"/>
  <c r="L41" i="28"/>
  <c r="L42" i="28"/>
  <c r="L43" i="28"/>
  <c r="L44" i="28"/>
  <c r="L45" i="28"/>
  <c r="L46" i="28"/>
  <c r="L47" i="28"/>
  <c r="L48" i="28"/>
  <c r="L49" i="28"/>
  <c r="L50" i="28"/>
  <c r="L51" i="28"/>
  <c r="L52" i="28"/>
  <c r="L53" i="28"/>
  <c r="L54" i="28"/>
  <c r="L55" i="28"/>
  <c r="L56" i="28"/>
  <c r="L57" i="28"/>
  <c r="L58" i="28"/>
  <c r="L59" i="28"/>
  <c r="L60" i="28"/>
  <c r="L61" i="28"/>
  <c r="L62" i="28"/>
  <c r="L63" i="28"/>
  <c r="L64" i="28"/>
  <c r="L65" i="28"/>
  <c r="L66" i="28"/>
  <c r="L67" i="28"/>
  <c r="L68" i="28"/>
  <c r="L69" i="28"/>
  <c r="L70" i="28"/>
  <c r="L71" i="28"/>
  <c r="L72" i="28"/>
  <c r="L73" i="28"/>
  <c r="L74" i="28"/>
  <c r="L75" i="28"/>
  <c r="L76" i="28"/>
  <c r="L77" i="28"/>
  <c r="L78" i="28"/>
  <c r="L79" i="28"/>
  <c r="L80" i="28"/>
  <c r="L81" i="28"/>
  <c r="L82" i="28"/>
  <c r="L83" i="28"/>
  <c r="L84" i="28"/>
  <c r="L85" i="28"/>
  <c r="L86" i="28"/>
  <c r="L87" i="28"/>
  <c r="L88" i="28"/>
  <c r="L89" i="28"/>
  <c r="L90" i="28"/>
  <c r="L91" i="28"/>
  <c r="L92" i="28"/>
  <c r="L93" i="28"/>
  <c r="M2" i="27"/>
  <c r="M117" i="27" s="1"/>
  <c r="C27" i="81" s="1"/>
  <c r="M3" i="27"/>
  <c r="M4" i="27"/>
  <c r="M5" i="27"/>
  <c r="M6" i="27"/>
  <c r="M7" i="27"/>
  <c r="M8" i="27"/>
  <c r="M9" i="27"/>
  <c r="M10" i="27"/>
  <c r="M11" i="27"/>
  <c r="M12" i="27"/>
  <c r="M13" i="27"/>
  <c r="M14" i="27"/>
  <c r="M15" i="27"/>
  <c r="M16" i="27"/>
  <c r="M17" i="27"/>
  <c r="M18" i="27"/>
  <c r="M19" i="27"/>
  <c r="M20" i="27"/>
  <c r="M21" i="27"/>
  <c r="M22" i="27"/>
  <c r="M23" i="27"/>
  <c r="M24" i="27"/>
  <c r="M25" i="27"/>
  <c r="M26" i="27"/>
  <c r="M27" i="27"/>
  <c r="M28" i="27"/>
  <c r="M29" i="27"/>
  <c r="M30" i="27"/>
  <c r="M31" i="27"/>
  <c r="M32" i="27"/>
  <c r="M33" i="27"/>
  <c r="M34" i="27"/>
  <c r="M35" i="27"/>
  <c r="M36" i="27"/>
  <c r="M37" i="27"/>
  <c r="M38" i="27"/>
  <c r="M39" i="27"/>
  <c r="M40" i="27"/>
  <c r="M41" i="27"/>
  <c r="M42" i="27"/>
  <c r="M43" i="27"/>
  <c r="M44" i="27"/>
  <c r="M45" i="27"/>
  <c r="M46" i="27"/>
  <c r="M47" i="27"/>
  <c r="M48" i="27"/>
  <c r="M49" i="27"/>
  <c r="M50" i="27"/>
  <c r="M51" i="27"/>
  <c r="M52" i="27"/>
  <c r="M53" i="27"/>
  <c r="M54" i="27"/>
  <c r="M55" i="27"/>
  <c r="M56" i="27"/>
  <c r="M57" i="27"/>
  <c r="M58" i="27"/>
  <c r="M59" i="27"/>
  <c r="M60" i="27"/>
  <c r="M61" i="27"/>
  <c r="M62" i="27"/>
  <c r="M63" i="27"/>
  <c r="M64" i="27"/>
  <c r="M65" i="27"/>
  <c r="M66" i="27"/>
  <c r="M67" i="27"/>
  <c r="M68" i="27"/>
  <c r="M69" i="27"/>
  <c r="M70" i="27"/>
  <c r="M71" i="27"/>
  <c r="M72" i="27"/>
  <c r="M73" i="27"/>
  <c r="M74" i="27"/>
  <c r="M75" i="27"/>
  <c r="M76" i="27"/>
  <c r="M77" i="27"/>
  <c r="M78" i="27"/>
  <c r="M79" i="27"/>
  <c r="M80" i="27"/>
  <c r="M81" i="27"/>
  <c r="M82" i="27"/>
  <c r="M83" i="27"/>
  <c r="M84" i="27"/>
  <c r="M85" i="27"/>
  <c r="M86" i="27"/>
  <c r="M87" i="27"/>
  <c r="M88" i="27"/>
  <c r="M89" i="27"/>
  <c r="M90" i="27"/>
  <c r="M91" i="27"/>
  <c r="M92" i="27"/>
  <c r="M93" i="27"/>
  <c r="M94" i="27"/>
  <c r="M95" i="27"/>
  <c r="M96" i="27"/>
  <c r="M97" i="27"/>
  <c r="M98" i="27"/>
  <c r="M99" i="27"/>
  <c r="M100" i="27"/>
  <c r="M101" i="27"/>
  <c r="M102" i="27"/>
  <c r="M103" i="27"/>
  <c r="M104" i="27"/>
  <c r="M105" i="27"/>
  <c r="M106" i="27"/>
  <c r="M107" i="27"/>
  <c r="M108" i="27"/>
  <c r="M109" i="27"/>
  <c r="M110" i="27"/>
  <c r="M111" i="27"/>
  <c r="M112" i="27"/>
  <c r="M113" i="27"/>
  <c r="M114" i="27"/>
  <c r="M115" i="27"/>
  <c r="M116" i="27"/>
  <c r="I2" i="26"/>
  <c r="I17" i="26" s="1"/>
  <c r="C26" i="81" s="1"/>
  <c r="I3" i="26"/>
  <c r="I4" i="26"/>
  <c r="I5" i="26"/>
  <c r="I6" i="26"/>
  <c r="I7" i="26"/>
  <c r="I8" i="26"/>
  <c r="I9" i="26"/>
  <c r="I10" i="26"/>
  <c r="I11" i="26"/>
  <c r="I12" i="26"/>
  <c r="I13" i="26"/>
  <c r="I14" i="26"/>
  <c r="I15" i="26"/>
  <c r="I16" i="26"/>
  <c r="I2" i="25"/>
  <c r="I48" i="25" s="1"/>
  <c r="C25" i="81" s="1"/>
  <c r="I3" i="25"/>
  <c r="I4" i="25"/>
  <c r="I5" i="25"/>
  <c r="I6" i="25"/>
  <c r="I7" i="25"/>
  <c r="I8" i="25"/>
  <c r="I9" i="25"/>
  <c r="I10" i="25"/>
  <c r="I11" i="25"/>
  <c r="I12" i="25"/>
  <c r="I13" i="25"/>
  <c r="I14" i="25"/>
  <c r="I15" i="25"/>
  <c r="I16" i="25"/>
  <c r="I17" i="25"/>
  <c r="I18" i="25"/>
  <c r="I19" i="25"/>
  <c r="I20" i="25"/>
  <c r="I21" i="25"/>
  <c r="I22" i="25"/>
  <c r="I23" i="25"/>
  <c r="I24" i="25"/>
  <c r="I25" i="25"/>
  <c r="I26" i="25"/>
  <c r="I27" i="25"/>
  <c r="I28" i="25"/>
  <c r="I29" i="25"/>
  <c r="I30" i="25"/>
  <c r="I31" i="25"/>
  <c r="I32" i="25"/>
  <c r="I33" i="25"/>
  <c r="I34" i="25"/>
  <c r="I35" i="25"/>
  <c r="I36" i="25"/>
  <c r="I37" i="25"/>
  <c r="I38" i="25"/>
  <c r="I39" i="25"/>
  <c r="I40" i="25"/>
  <c r="I41" i="25"/>
  <c r="I42" i="25"/>
  <c r="I43" i="25"/>
  <c r="I44" i="25"/>
  <c r="I45" i="25"/>
  <c r="I46" i="25"/>
  <c r="I2" i="24"/>
  <c r="I3" i="24"/>
  <c r="I4" i="24"/>
  <c r="I5" i="24"/>
  <c r="I6" i="24"/>
  <c r="I7" i="24"/>
  <c r="I8" i="24"/>
  <c r="I9" i="24"/>
  <c r="I10" i="24"/>
  <c r="C24" i="81" s="1"/>
  <c r="I3" i="23"/>
  <c r="I4" i="23"/>
  <c r="I5" i="23"/>
  <c r="I6" i="23"/>
  <c r="I7" i="23"/>
  <c r="I8" i="23"/>
  <c r="I9" i="23"/>
  <c r="I51" i="23" s="1"/>
  <c r="C23" i="81" s="1"/>
  <c r="I10" i="23"/>
  <c r="I11" i="23"/>
  <c r="I12" i="23"/>
  <c r="I13" i="23"/>
  <c r="I14" i="23"/>
  <c r="I15" i="23"/>
  <c r="I16" i="23"/>
  <c r="I17" i="23"/>
  <c r="I18" i="23"/>
  <c r="I19" i="23"/>
  <c r="I20" i="23"/>
  <c r="I21" i="23"/>
  <c r="I22" i="23"/>
  <c r="I23" i="23"/>
  <c r="I24" i="23"/>
  <c r="I25" i="23"/>
  <c r="I26" i="23"/>
  <c r="I27" i="23"/>
  <c r="I28" i="23"/>
  <c r="I29" i="23"/>
  <c r="I30" i="23"/>
  <c r="I31" i="23"/>
  <c r="I32" i="23"/>
  <c r="I33" i="23"/>
  <c r="I34" i="23"/>
  <c r="I35" i="23"/>
  <c r="I36" i="23"/>
  <c r="I37" i="23"/>
  <c r="I38" i="23"/>
  <c r="I39" i="23"/>
  <c r="I40" i="23"/>
  <c r="I41" i="23"/>
  <c r="I42" i="23"/>
  <c r="I43" i="23"/>
  <c r="I44" i="23"/>
  <c r="I45" i="23"/>
  <c r="I46" i="23"/>
  <c r="I47" i="23"/>
  <c r="I48" i="23"/>
  <c r="I49" i="23"/>
  <c r="I50" i="23"/>
  <c r="H2" i="19"/>
  <c r="H11" i="19" s="1"/>
  <c r="C20" i="81" s="1"/>
  <c r="H3" i="19"/>
  <c r="H4" i="19"/>
  <c r="H5" i="19"/>
  <c r="H6" i="19"/>
  <c r="H7" i="19"/>
  <c r="H8" i="19"/>
  <c r="H9" i="19"/>
  <c r="H10" i="19"/>
  <c r="I2" i="15"/>
  <c r="I32" i="15" s="1"/>
  <c r="C18" i="81" s="1"/>
  <c r="I3" i="15"/>
  <c r="I4" i="15"/>
  <c r="I5" i="15"/>
  <c r="I6" i="15"/>
  <c r="I7" i="15"/>
  <c r="I8" i="15"/>
  <c r="I9" i="15"/>
  <c r="I10" i="15"/>
  <c r="I11" i="15"/>
  <c r="I12" i="15"/>
  <c r="I13" i="15"/>
  <c r="I14" i="15"/>
  <c r="I15" i="15"/>
  <c r="I16" i="15"/>
  <c r="I17" i="15"/>
  <c r="I18" i="15"/>
  <c r="I19" i="15"/>
  <c r="I20" i="15"/>
  <c r="I21" i="15"/>
  <c r="I22" i="15"/>
  <c r="I23" i="15"/>
  <c r="I24" i="15"/>
  <c r="I25" i="15"/>
  <c r="I26" i="15"/>
  <c r="I27" i="15"/>
  <c r="I28" i="15"/>
  <c r="I29" i="15"/>
  <c r="I30" i="15"/>
  <c r="I31" i="15"/>
  <c r="K3" i="7"/>
  <c r="K4" i="7"/>
  <c r="K5" i="7"/>
  <c r="K6" i="7"/>
  <c r="K7" i="7"/>
  <c r="K24" i="7" s="1"/>
  <c r="C17" i="81" s="1"/>
  <c r="K8" i="7"/>
  <c r="K9" i="7"/>
  <c r="K10" i="7"/>
  <c r="K11" i="7"/>
  <c r="K12" i="7"/>
  <c r="K13" i="7"/>
  <c r="K14" i="7"/>
  <c r="K15" i="7"/>
  <c r="K16" i="7"/>
  <c r="K17" i="7"/>
  <c r="K18" i="7"/>
  <c r="K19" i="7"/>
  <c r="K20" i="7"/>
  <c r="K21" i="7"/>
  <c r="K22" i="7"/>
  <c r="K23" i="7"/>
  <c r="I2" i="22"/>
  <c r="I3" i="22"/>
  <c r="I4" i="22"/>
  <c r="I5" i="22"/>
  <c r="I24" i="22" s="1"/>
  <c r="C13" i="81" s="1"/>
  <c r="I7" i="22"/>
  <c r="I8" i="22"/>
  <c r="I9" i="22"/>
  <c r="I10" i="22"/>
  <c r="I11" i="22"/>
  <c r="I12" i="22"/>
  <c r="I13" i="22"/>
  <c r="I14" i="22"/>
  <c r="I15" i="22"/>
  <c r="I16" i="22"/>
  <c r="I17" i="22"/>
  <c r="I18" i="22"/>
  <c r="I19" i="22"/>
  <c r="I20" i="22"/>
  <c r="I21" i="22"/>
  <c r="I22" i="22"/>
  <c r="I23" i="22"/>
  <c r="H3" i="12"/>
  <c r="H4" i="12"/>
  <c r="H5" i="12"/>
  <c r="H118" i="12" s="1"/>
  <c r="C10" i="81" s="1"/>
  <c r="H6" i="12"/>
  <c r="H7" i="12"/>
  <c r="H8" i="12"/>
  <c r="H9" i="12"/>
  <c r="H10" i="12"/>
  <c r="H11" i="12"/>
  <c r="H12" i="12"/>
  <c r="H13" i="12"/>
  <c r="H14" i="12"/>
  <c r="H15" i="12"/>
  <c r="H16" i="12"/>
  <c r="H17" i="12"/>
  <c r="H18" i="12"/>
  <c r="H19" i="12"/>
  <c r="H20" i="12"/>
  <c r="H21" i="12"/>
  <c r="H22" i="12"/>
  <c r="H23" i="12"/>
  <c r="H24" i="12"/>
  <c r="H25" i="12"/>
  <c r="H26" i="12"/>
  <c r="H27" i="12"/>
  <c r="H28" i="12"/>
  <c r="H29" i="12"/>
  <c r="H30" i="12"/>
  <c r="H31" i="12"/>
  <c r="H32" i="12"/>
  <c r="H33" i="12"/>
  <c r="H34" i="12"/>
  <c r="H35" i="12"/>
  <c r="H36" i="12"/>
  <c r="H37" i="12"/>
  <c r="H38" i="12"/>
  <c r="H39" i="12"/>
  <c r="H40" i="12"/>
  <c r="H41" i="12"/>
  <c r="H42" i="12"/>
  <c r="H43" i="12"/>
  <c r="H44" i="12"/>
  <c r="H45" i="12"/>
  <c r="H46" i="12"/>
  <c r="H47" i="12"/>
  <c r="H48" i="12"/>
  <c r="H49" i="12"/>
  <c r="H50" i="12"/>
  <c r="H51" i="12"/>
  <c r="H52" i="12"/>
  <c r="H53" i="12"/>
  <c r="H54" i="12"/>
  <c r="H55" i="12"/>
  <c r="H56" i="12"/>
  <c r="H57" i="12"/>
  <c r="H58" i="12"/>
  <c r="H59" i="12"/>
  <c r="H60" i="12"/>
  <c r="H61" i="12"/>
  <c r="H62" i="12"/>
  <c r="H63" i="12"/>
  <c r="H64" i="12"/>
  <c r="H65" i="12"/>
  <c r="H66" i="12"/>
  <c r="H67" i="12"/>
  <c r="H68" i="12"/>
  <c r="H69" i="12"/>
  <c r="H70" i="12"/>
  <c r="H71" i="12"/>
  <c r="H72" i="12"/>
  <c r="H73" i="12"/>
  <c r="H74" i="12"/>
  <c r="H75" i="12"/>
  <c r="H76" i="12"/>
  <c r="H77" i="12"/>
  <c r="H78" i="12"/>
  <c r="H79" i="12"/>
  <c r="H80" i="12"/>
  <c r="H81" i="12"/>
  <c r="H82" i="12"/>
  <c r="H83" i="12"/>
  <c r="H84" i="12"/>
  <c r="H85" i="12"/>
  <c r="H86" i="12"/>
  <c r="H87" i="12"/>
  <c r="H88" i="12"/>
  <c r="H89" i="12"/>
  <c r="H90" i="12"/>
  <c r="H91" i="12"/>
  <c r="H92" i="12"/>
  <c r="H93" i="12"/>
  <c r="H94" i="12"/>
  <c r="H95" i="12"/>
  <c r="H96" i="12"/>
  <c r="H97" i="12"/>
  <c r="H98" i="12"/>
  <c r="H99" i="12"/>
  <c r="H100" i="12"/>
  <c r="H101" i="12"/>
  <c r="H102" i="12"/>
  <c r="H103" i="12"/>
  <c r="H104" i="12"/>
  <c r="H105" i="12"/>
  <c r="H106" i="12"/>
  <c r="H107" i="12"/>
  <c r="H108" i="12"/>
  <c r="H109" i="12"/>
  <c r="H110" i="12"/>
  <c r="H111" i="12"/>
  <c r="H112" i="12"/>
  <c r="H113" i="12"/>
  <c r="H114" i="12"/>
  <c r="H115" i="12"/>
  <c r="H116" i="12"/>
  <c r="H117" i="12"/>
  <c r="H2" i="11"/>
  <c r="H3" i="11"/>
  <c r="H4" i="11"/>
  <c r="H5" i="11"/>
  <c r="H6" i="11"/>
  <c r="H7" i="11"/>
  <c r="H8" i="11"/>
  <c r="H9" i="11"/>
  <c r="H10" i="11"/>
  <c r="H11" i="11"/>
  <c r="H12" i="11"/>
  <c r="H13" i="11"/>
  <c r="H14" i="11"/>
  <c r="H15" i="11"/>
  <c r="H16" i="11"/>
  <c r="H17" i="11"/>
  <c r="H18" i="11"/>
  <c r="H19" i="11"/>
  <c r="H20" i="11"/>
  <c r="H21" i="11"/>
  <c r="H22" i="11"/>
  <c r="H2" i="10"/>
  <c r="H3" i="10"/>
  <c r="H5" i="10"/>
  <c r="H6" i="10"/>
  <c r="H7" i="10"/>
  <c r="H8" i="10"/>
  <c r="K2" i="8"/>
  <c r="K11" i="8" s="1"/>
  <c r="D7" i="81" s="1"/>
  <c r="K3" i="8"/>
  <c r="K4" i="8"/>
  <c r="K5" i="8"/>
  <c r="K6" i="8"/>
  <c r="K7" i="8"/>
  <c r="K8" i="8"/>
  <c r="K9" i="8"/>
  <c r="K10" i="8"/>
  <c r="I2" i="6"/>
  <c r="I3" i="6"/>
  <c r="I6" i="6" s="1"/>
  <c r="D6" i="81" s="1"/>
  <c r="I4" i="6"/>
  <c r="I5" i="6"/>
  <c r="I7" i="5"/>
  <c r="J7" i="5"/>
  <c r="H8" i="5"/>
  <c r="I8" i="5"/>
  <c r="J8" i="5"/>
  <c r="K12" i="5"/>
  <c r="I2" i="4"/>
  <c r="I3" i="4"/>
  <c r="I15" i="4" s="1"/>
  <c r="D4" i="81" s="1"/>
  <c r="I4" i="4"/>
  <c r="I5" i="4"/>
  <c r="I6" i="4"/>
  <c r="I7" i="4"/>
  <c r="I8" i="4"/>
  <c r="I9" i="4"/>
  <c r="I10" i="4"/>
  <c r="I11" i="4"/>
  <c r="I12" i="4"/>
  <c r="I13" i="4"/>
  <c r="I14" i="4"/>
  <c r="H23" i="11"/>
  <c r="C9" i="81" s="1"/>
  <c r="H9" i="10"/>
  <c r="C8" i="81" s="1"/>
  <c r="L30" i="83"/>
  <c r="C43" i="81" s="1"/>
  <c r="L62" i="82"/>
  <c r="C41" i="81" s="1"/>
  <c r="M9" i="66"/>
  <c r="O9" i="66"/>
  <c r="M22" i="66"/>
  <c r="O22" i="66"/>
  <c r="M15" i="66"/>
  <c r="O15" i="66"/>
  <c r="M7" i="66"/>
  <c r="O7" i="66"/>
  <c r="M11" i="66"/>
  <c r="O11" i="66"/>
  <c r="M25" i="66"/>
  <c r="O25" i="66"/>
  <c r="D64" i="81" l="1"/>
  <c r="O29" i="66"/>
  <c r="C45" i="81" s="1"/>
  <c r="C64" i="81" s="1"/>
</calcChain>
</file>

<file path=xl/sharedStrings.xml><?xml version="1.0" encoding="utf-8"?>
<sst xmlns="http://schemas.openxmlformats.org/spreadsheetml/2006/main" count="7759" uniqueCount="4950">
  <si>
    <t>Numbers Sheet Name</t>
  </si>
  <si>
    <t>Numbers Table Name</t>
  </si>
  <si>
    <t>Excel Worksheet Name</t>
  </si>
  <si>
    <t>Table 1</t>
  </si>
  <si>
    <t>Linen</t>
  </si>
  <si>
    <r>
      <rPr>
        <u/>
        <sz val="12"/>
        <color indexed="11"/>
        <rFont val="Calibri"/>
        <family val="2"/>
      </rPr>
      <t>Linen</t>
    </r>
  </si>
  <si>
    <t>Room Appliances</t>
  </si>
  <si>
    <t>Room - Accessories</t>
  </si>
  <si>
    <t>Wet &amp; Dry Amenities</t>
  </si>
  <si>
    <t>Bathroom Acessories</t>
  </si>
  <si>
    <t>Hygiene Products Housekeeping</t>
  </si>
  <si>
    <t>Leatherette - Rooms</t>
  </si>
  <si>
    <t>Collaterals</t>
  </si>
  <si>
    <t>CCG</t>
  </si>
  <si>
    <t>Misc. Items</t>
  </si>
  <si>
    <t>Cleaning Tools HK &amp; KST</t>
  </si>
  <si>
    <t>Cleaning Equipment</t>
  </si>
  <si>
    <t>Chemicals - HK</t>
  </si>
  <si>
    <t>FOH Dustbin</t>
  </si>
  <si>
    <t>Florist</t>
  </si>
  <si>
    <t>Laundry</t>
  </si>
  <si>
    <t>Laundry chemicals</t>
  </si>
  <si>
    <t>BOH Dustbins</t>
  </si>
  <si>
    <t>Uniforms</t>
  </si>
  <si>
    <t>Mat</t>
  </si>
  <si>
    <t>Carts &amp; Trollies</t>
  </si>
  <si>
    <t>Barware</t>
  </si>
  <si>
    <t>Misc. Buffetware</t>
  </si>
  <si>
    <t>Kitchen Ancillary</t>
  </si>
  <si>
    <t>F &amp; B Ancillary</t>
  </si>
  <si>
    <t>Moulds</t>
  </si>
  <si>
    <t>Pastry &amp; Bakery</t>
  </si>
  <si>
    <t xml:space="preserve">Kitchen - Cookware </t>
  </si>
  <si>
    <t xml:space="preserve">Kitchen - Knives </t>
  </si>
  <si>
    <t>Kitchen Utensils</t>
  </si>
  <si>
    <t>Cast Iron</t>
  </si>
  <si>
    <t xml:space="preserve">Polycarbonate GN Pans </t>
  </si>
  <si>
    <t xml:space="preserve">SS GN Pans </t>
  </si>
  <si>
    <t>Indian Cookware</t>
  </si>
  <si>
    <t>Cafeteria</t>
  </si>
  <si>
    <t>Wet Racks</t>
  </si>
  <si>
    <t>Crates</t>
  </si>
  <si>
    <t>Kitchen Hygiene Products</t>
  </si>
  <si>
    <t>Chemicals - Kitchen</t>
  </si>
  <si>
    <t>Chinaware</t>
  </si>
  <si>
    <t>Flatware</t>
  </si>
  <si>
    <t>Glassware</t>
  </si>
  <si>
    <t>Pool Glassware</t>
  </si>
  <si>
    <t>Cruet Set</t>
  </si>
  <si>
    <t>Table Mat</t>
  </si>
  <si>
    <t>Leatherette - General</t>
  </si>
  <si>
    <t>F&amp; B-BANQUET EQUIPMENT</t>
  </si>
  <si>
    <t>Live Cooking Stn</t>
  </si>
  <si>
    <t>Leatherette - Banquet</t>
  </si>
  <si>
    <t>Pass Around Tray</t>
  </si>
  <si>
    <t>Chafers</t>
  </si>
  <si>
    <t>F&amp;B -Linen</t>
  </si>
  <si>
    <t>Leatherette - Front Office</t>
  </si>
  <si>
    <t>Front Of The House</t>
  </si>
  <si>
    <t>Engineering</t>
  </si>
  <si>
    <t>LP 5SU</t>
  </si>
  <si>
    <t>Stationery</t>
  </si>
  <si>
    <t>Safe</t>
  </si>
  <si>
    <t>HR Items</t>
  </si>
  <si>
    <t>PPE &amp; Other Essentials</t>
  </si>
  <si>
    <t>Sr. No.</t>
  </si>
  <si>
    <t>Items Description</t>
  </si>
  <si>
    <t xml:space="preserve">Specifications </t>
  </si>
  <si>
    <t>Pillow, Natural - For King</t>
  </si>
  <si>
    <t>100% cotton fabric, 233TC, double layered, class 1, 30/70 White duck down &amp; feather, no chamber Size : 51 x 91 cm</t>
  </si>
  <si>
    <t>Pillow, Natural - For Double</t>
  </si>
  <si>
    <t>100% cotton fabric, 233TC, double layered, class 1, 30/70 White duck down &amp; feather, no chamber Size : 51 x 71 cm</t>
  </si>
  <si>
    <t>Pillow, Sythentic For King</t>
  </si>
  <si>
    <t>100% cotton fabric, 233TC, Fiber balls (poly pearls) Size : 51 x 91 cm</t>
  </si>
  <si>
    <t>Pillow, Sythentic For Double</t>
  </si>
  <si>
    <t xml:space="preserve">100% cotton fabric, 233TC, Fiber balls (poly pearls) Size: 51cm x 71cm
</t>
  </si>
  <si>
    <t>Pillow, Protector - King</t>
  </si>
  <si>
    <t>* Size After Wash : 51cm x 91cm
* 180TC
* 50% cotton/50% polyester
* Plain white
* Small zip at end</t>
  </si>
  <si>
    <t>Pillow, Protector - For Double</t>
  </si>
  <si>
    <t>* Size After Wash: 51cm x 71cm
* 180TC
* 50% cotton/50% polyester
* Plain white
* Small zip at end</t>
  </si>
  <si>
    <t>Pillow Case - King</t>
  </si>
  <si>
    <t>* Size After Wash: 52cm x 106cm
* 180TC
* 50% cotton/50% polyester
* Plain white
* Open bag
* White piping stitched at 2 sides</t>
  </si>
  <si>
    <t>Pillow Case - Standard</t>
  </si>
  <si>
    <t>* Size After Wash: 52cm x 81cm
* 180TC
* 50% cotton/50% polyester
* Plain white
* Open bag
* White piping stitched at 2 sides</t>
  </si>
  <si>
    <t>Mattress Protector - King</t>
  </si>
  <si>
    <t>* Size After Wash: To be defined based on Mattress Size
* TOP: 180TC, 50/50 cotton/polyester; 200gr/m2 polyester fill; 
* BOTTOM: 150TC, 50/50 cotton/polyester
* 9cm diamond pattern
* Anchored band  on 4 corners</t>
  </si>
  <si>
    <t>Mattress Protector - Double</t>
  </si>
  <si>
    <t>Feather Free Mattress Topper | King Size</t>
  </si>
  <si>
    <t>* Material - 7cm inner and outer baffle,                          - Double stitched edges, white without piping
- Filling: featherfree sustainable hightec fibre balls
- Fill weight: 1350g/m2
* Size: To be defined based on mattress size
* Weight: 5015g</t>
  </si>
  <si>
    <t>Feather Free Mattress Topper | Double Size</t>
  </si>
  <si>
    <t>* Material - 7cm inner and outer baffle,
- Double stitched edges, white without piping
- Filling: featherfree sustainable hightec fibre balls
- Fill weight: 1350g/m2
* Size: To be defined based on Mattress Size
* Weight: 3782g</t>
  </si>
  <si>
    <t>Bed Sheet - King</t>
  </si>
  <si>
    <t xml:space="preserve">* Size After Wash: To be defined based on Mattress Size
* 180TC
* 50% cotton/50% polyester
* Plain white
* Identification line: Green </t>
  </si>
  <si>
    <t xml:space="preserve">* Size After Wash: To be defined based on Mattress Size
* 180TC
* 50% cotton/50% polyester
* Plain white
* Identification line: Red </t>
  </si>
  <si>
    <t>Bed Sheet - Rollaway</t>
  </si>
  <si>
    <t xml:space="preserve">* Size After Wash: To be defined based on Mattress Size
* 180TC
* 50% cotton/50% polyester
* Plain white
* Identification line: </t>
  </si>
  <si>
    <t>Duvet - King</t>
  </si>
  <si>
    <t>* Material: 100% cotton fabric, 230TC
                     90/10 White duck down and feather
                     Fill weight : 164g/m2
* Size: To be defined based on Mattress Size
* Weight: 1,128g</t>
  </si>
  <si>
    <t>Duvet - Double</t>
  </si>
  <si>
    <t>* Material: 100% cotton fabric, 230TC
                     90/10 White duck down and feather
                     Fill weight : 164g/m2
* Size: To be defined based on Mattress Size
* Weight: 964g</t>
  </si>
  <si>
    <t>Duvet - Rollaway</t>
  </si>
  <si>
    <t xml:space="preserve">* Material: 100% cotton fabric, 230TC
                     90/10 White duck down and feather
                     Fill weight : 164g/m2
* Size: To be defined based on Mattress Size
* Weight: </t>
  </si>
  <si>
    <t>Feather Free Duvet | Tropical | King Size</t>
  </si>
  <si>
    <t>* Material: Featherfree hightec fibre balls
  Stitched through squares approximately 25cm x 25cm,
* Fill Weight: 145 gms/m2
* Size: To be defined based on Mattress Size
* Weight: 997 grams</t>
  </si>
  <si>
    <t>Feather Free Duvet | Tropical | Double Size</t>
  </si>
  <si>
    <t>* Material: Featherfree hightec fibre balls
  Stitched through squares approximately 25cm x 25cm,
* Fill Weight: 145 gms/m2
* Size: To be defined based on Mattress Size
* Weight: 852 grams</t>
  </si>
  <si>
    <t>Feather Free Duvet - Rollaway</t>
  </si>
  <si>
    <t xml:space="preserve">* Material: Featherfree hightec fibre balls
  Stitched through squares approximately 25cm x 25cm,
* Fill Weight: 145 gms/m2
* Size: To be defined based on Mattress Size
* Weight: </t>
  </si>
  <si>
    <t>Duvet Cover -King</t>
  </si>
  <si>
    <t xml:space="preserve">* Material : 180TC | 50% cotton/50% polyester
* Size After Wash:To be defined based on mattress size
* Identification line: Green </t>
  </si>
  <si>
    <t>Duvet Cover -Double</t>
  </si>
  <si>
    <t>* Material : 180TC | 50% cotton/50% polyester
* Size After Wash:To be defined based on mattress size
* Identification line: Red</t>
  </si>
  <si>
    <t>Duvet Cover -Rollaway</t>
  </si>
  <si>
    <t xml:space="preserve">* Material : 180TC | 50% cotton/50% polyester
* Size After Wash: 
* Identification line: Red </t>
  </si>
  <si>
    <t>Bath Mat</t>
  </si>
  <si>
    <t>* Size: 50cm x 75cm
* Plain white
* 100% cotton 
* 650 Grams / M²
* Weight: 244grams</t>
  </si>
  <si>
    <t>Bath Towel</t>
  </si>
  <si>
    <t>* Size: 70cm x 140cm
* Plain white 
* 100% cotton 
* 680 Grams / M²
* Weight: 666 grams</t>
  </si>
  <si>
    <t>Hand Towel</t>
  </si>
  <si>
    <t>* Size: 41cm x 70cm
* Plain white 
* 100% cotton 
* 400 Grams / M²
* Weight: 115 grams</t>
  </si>
  <si>
    <t>Face Towel | Wash Cloth</t>
  </si>
  <si>
    <t>* Size: 33cm x 33cm
* Plain white 
* 100% cotton 
* 514 Grams / M²
* Weight: 56 grams</t>
  </si>
  <si>
    <t>Pillow, On Call - Bathtub</t>
  </si>
  <si>
    <t>Pillow, On Call - Contour</t>
  </si>
  <si>
    <t>Pillow, On Call - Firm</t>
  </si>
  <si>
    <t>Pillow, On Call - Latex</t>
  </si>
  <si>
    <t>Pillow, On Call - Medium</t>
  </si>
  <si>
    <t>Pillow, On Call - Soft</t>
  </si>
  <si>
    <t>Baby Crib, Bed Sheet</t>
  </si>
  <si>
    <t>Baby Crib, Blanket</t>
  </si>
  <si>
    <t>Baby Crib, Mattress Pad Waterproof</t>
  </si>
  <si>
    <t>Baby Crib, Mattress Protector</t>
  </si>
  <si>
    <t>Baby Crib, Pillow Case</t>
  </si>
  <si>
    <t xml:space="preserve">Baby Crib, Pillow, Natural Cotton </t>
  </si>
  <si>
    <t>Pool :-</t>
  </si>
  <si>
    <t>Towel, Deck Chair</t>
  </si>
  <si>
    <t>Towel, Face Pool</t>
  </si>
  <si>
    <t>Health Club Linen</t>
  </si>
  <si>
    <t>Towel, Bath- Gym, Coloured</t>
  </si>
  <si>
    <t>Towel, Hand - Gym coloured</t>
  </si>
  <si>
    <t>Staff</t>
  </si>
  <si>
    <t>Staff Towel</t>
  </si>
  <si>
    <t>Other Linen</t>
  </si>
  <si>
    <t>Bathrobe, Gym</t>
  </si>
  <si>
    <t>Bathrobe Large</t>
  </si>
  <si>
    <t>Bathrobe Medium</t>
  </si>
  <si>
    <t>Bedroom Slippers Large</t>
  </si>
  <si>
    <t>Bedroom Slippers M</t>
  </si>
  <si>
    <t>SPA</t>
  </si>
  <si>
    <t>SPA Towel</t>
  </si>
  <si>
    <t>SPA Hand Towel</t>
  </si>
  <si>
    <t>SI no.</t>
  </si>
  <si>
    <t>Specification</t>
  </si>
  <si>
    <t>Ref. Image</t>
  </si>
  <si>
    <t>Iron</t>
  </si>
  <si>
    <t>Voltage : 2000  Watts</t>
  </si>
  <si>
    <t>Iron Board</t>
  </si>
  <si>
    <t>Fold Length : 99.5 cm. Opening Size : 70 cm</t>
  </si>
  <si>
    <t>Iron Organiser</t>
  </si>
  <si>
    <t>Hair Dryer</t>
  </si>
  <si>
    <t>Voltage : 1875 Watts</t>
  </si>
  <si>
    <t>Hair Dryer Bag</t>
  </si>
  <si>
    <t>Material : Cotton Colour : Natural / Black</t>
  </si>
  <si>
    <t>Kettle</t>
  </si>
  <si>
    <t xml:space="preserve">1600 W
Capacity 1 litre </t>
  </si>
  <si>
    <t>Dustbin @ WC</t>
  </si>
  <si>
    <t>5 Ltrs. Peddle Bin Slow Closure</t>
  </si>
  <si>
    <t xml:space="preserve">Recycling Dustbin @ Living Room </t>
  </si>
  <si>
    <t>Weighing Scale</t>
  </si>
  <si>
    <t>Emergency Torch</t>
  </si>
  <si>
    <t>Docking Station</t>
  </si>
  <si>
    <t>2 USB Charger</t>
  </si>
  <si>
    <t>Coffee Machine</t>
  </si>
  <si>
    <t>Coffee Plunger / French Press</t>
  </si>
  <si>
    <t>Image</t>
  </si>
  <si>
    <t xml:space="preserve"> Material: Lotus Wood; Color: Natural; Texture: Matt Finishing; Size: Length: 46 cm x Thickness: 2.0 cm x Shoulder width: 4.0 cm</t>
  </si>
  <si>
    <t xml:space="preserve"> Material: Lotus Wood; Color: Natural; Texture: Matt Finishing; Size: Length: 46 cm x Thickness: 2.5 cm x Shoulder width: 4.5 cm</t>
  </si>
  <si>
    <t>Regular / Standard Good Quality</t>
  </si>
  <si>
    <t xml:space="preserve"> Size : 3/3 - 7" x 37 1/2" x 73 1/2“</t>
  </si>
  <si>
    <t>Brand : Graco Model : 9E13 Size: Height : 33.25 Width: 28.5 Length: 40</t>
  </si>
  <si>
    <t>Colour : White</t>
  </si>
  <si>
    <t>Item Name</t>
  </si>
  <si>
    <t>Dispenser - Shampoo</t>
  </si>
  <si>
    <t>Are we putting the dispensers</t>
  </si>
  <si>
    <t>Dispenser - Conditioner</t>
  </si>
  <si>
    <t>Dispenser - Shower Gel</t>
  </si>
  <si>
    <t>Bracket for Dispensers</t>
  </si>
  <si>
    <t>IGNIS Lotion 22 ml</t>
  </si>
  <si>
    <t>IGNIS Soap 15 g</t>
  </si>
  <si>
    <t>AMENITY, DENTAL KIT</t>
  </si>
  <si>
    <t>AMENITY, SHAVE KIT</t>
  </si>
  <si>
    <t>AMENITY, COMB</t>
  </si>
  <si>
    <t>AMENITY, COTTON BALLS / SWABS</t>
  </si>
  <si>
    <t>AMENITY, SHOWER CAP</t>
  </si>
  <si>
    <t>AMENITY, EMERY BOARD</t>
  </si>
  <si>
    <t>AMENITY, SANITARY KIT</t>
  </si>
  <si>
    <t>AMENITY, SHOE MITT</t>
  </si>
  <si>
    <t>AMENITY, LOOFAH</t>
  </si>
  <si>
    <t>AMENITY, MOUTH WASH</t>
  </si>
  <si>
    <t>AMENITY, SEWING KIT</t>
  </si>
  <si>
    <t>AMENITY, SHOE SHINE</t>
  </si>
  <si>
    <t>AMENITY, BATH SALT</t>
  </si>
  <si>
    <t>Description</t>
  </si>
  <si>
    <t>* Brand: Locally Sourced
* Material: Lacquer | Resin
* Color: Match with amenity box and tissue box cover</t>
  </si>
  <si>
    <t>* Brand: Locally Sourced
* Material: Lacquer | Wood
* Color: Match the interior design of the room
* The material of amenity box should match with soap 
   dish and tissue box</t>
  </si>
  <si>
    <t>* Brand : Locally Sourced
* Material : Should match with tissue box cover and amenity tray or box
* Color : Should match with the tissue box cover and amenity tray or box</t>
  </si>
  <si>
    <t xml:space="preserve">* Brand : Locally Sourced
* Material : Match with the amenity box and tissue box cover 
* Color : Match with amenity box and tissue box cover </t>
  </si>
  <si>
    <t>Area of Application</t>
  </si>
  <si>
    <t>Product Category</t>
  </si>
  <si>
    <t>Product Description</t>
  </si>
  <si>
    <t>Packaging</t>
  </si>
  <si>
    <t>Hands &amp; Surface Wiping</t>
  </si>
  <si>
    <t xml:space="preserve">Public Washrooms &amp; Lockers                        </t>
  </si>
  <si>
    <t>HRT Dispenser                                            ( Large )</t>
  </si>
  <si>
    <t>Aquarius HRT Dispenser</t>
  </si>
  <si>
    <t>Roll for HRT Dispenser</t>
  </si>
  <si>
    <t>6 rolls / case</t>
  </si>
  <si>
    <t>case</t>
  </si>
  <si>
    <t>M Fold Format for Hands Wiping</t>
  </si>
  <si>
    <t xml:space="preserve">M Fold Format for Hands Wiping  -                    </t>
  </si>
  <si>
    <t>Paper Towel Dispenser ( Aquarius Range ) -  Large</t>
  </si>
  <si>
    <t>Aquarius M Fold Dispenser</t>
  </si>
  <si>
    <t>M Fold Towel - Airflex</t>
  </si>
  <si>
    <t>Scott M Fold Towel White</t>
  </si>
  <si>
    <t>BATHROOM TISSUE</t>
  </si>
  <si>
    <t>Guest Rooms</t>
  </si>
  <si>
    <t xml:space="preserve">Kleenex </t>
  </si>
  <si>
    <t>FACIAL TISSUE</t>
  </si>
  <si>
    <t>Kleenex - Cube Box</t>
  </si>
  <si>
    <t>Public Washrooms &amp; Lockers</t>
  </si>
  <si>
    <t>FOAM SOAP DISPENSER</t>
  </si>
  <si>
    <t>Aquarius Cassette Skincare Dispenser</t>
  </si>
  <si>
    <t>FOAM Soap Cassette</t>
  </si>
  <si>
    <t>Scott Luxury Foam Skin Cleanser</t>
  </si>
  <si>
    <t>Wipers for GYM Equipment Cleaning</t>
  </si>
  <si>
    <t>Surface Cleaning /                                Sanitizing</t>
  </si>
  <si>
    <t>Wipers</t>
  </si>
  <si>
    <t>Kimtec Prep Wetask Wipes</t>
  </si>
  <si>
    <t>Personal Safety</t>
  </si>
  <si>
    <t>Chemical Handling</t>
  </si>
  <si>
    <t>Jackson Nitrile G80, Chemical Resistant Glove</t>
  </si>
  <si>
    <t>60 pair / case</t>
  </si>
  <si>
    <t>Face Mask</t>
  </si>
  <si>
    <t>Jackson Safety R10 Respiratory</t>
  </si>
  <si>
    <t>Hand Dryers</t>
  </si>
  <si>
    <t>Garbage Bags</t>
  </si>
  <si>
    <t>bags big</t>
  </si>
  <si>
    <t>Area</t>
  </si>
  <si>
    <t>Closet</t>
  </si>
  <si>
    <t>Laundry Accessory Tray</t>
  </si>
  <si>
    <t>Slipper Tray</t>
  </si>
  <si>
    <t>Shoe Shine Tray</t>
  </si>
  <si>
    <t>Writing Desk</t>
  </si>
  <si>
    <t>Note Pad holder with pen slot</t>
  </si>
  <si>
    <t>Living Room</t>
  </si>
  <si>
    <t>Condiment Tray with Caddy with 4 Blocks (Tea / Coffee / Sugar / Milk)</t>
  </si>
  <si>
    <t>Television Ledge</t>
  </si>
  <si>
    <t>Remote Holder</t>
  </si>
  <si>
    <t>Guest Room Directory</t>
  </si>
  <si>
    <t>Laundry Tray With Cut outs</t>
  </si>
  <si>
    <t>King Room</t>
  </si>
  <si>
    <t>Suite Room / Villas</t>
  </si>
  <si>
    <t>Double Room</t>
  </si>
  <si>
    <t>Grand Total</t>
  </si>
  <si>
    <t>Occupancy</t>
  </si>
  <si>
    <t>Period Days</t>
  </si>
  <si>
    <t>Leatherhead</t>
  </si>
  <si>
    <t>Letterheador Leatherhead</t>
  </si>
  <si>
    <t xml:space="preserve">Leatherhead Envelope </t>
  </si>
  <si>
    <t>Do Not Disturb Card</t>
  </si>
  <si>
    <t>Notepad</t>
  </si>
  <si>
    <t xml:space="preserve">Pen </t>
  </si>
  <si>
    <t>TV Channel Guide</t>
  </si>
  <si>
    <t>No Smoking Card</t>
  </si>
  <si>
    <t>Green Program Card</t>
  </si>
  <si>
    <t>Safe Deposit Box Card</t>
  </si>
  <si>
    <t>Shoe Shine Card</t>
  </si>
  <si>
    <t>Bathrobe Hanger Card</t>
  </si>
  <si>
    <t>Refreshment Center Price List</t>
  </si>
  <si>
    <t>Ice Request Tent Card</t>
  </si>
  <si>
    <t>Coaster</t>
  </si>
  <si>
    <t>Make Up Room Reminder Card</t>
  </si>
  <si>
    <t>Laundry Ticket | List</t>
  </si>
  <si>
    <t>Attendant on duty card</t>
  </si>
  <si>
    <t>Ashtray</t>
  </si>
  <si>
    <t>Match Boxes</t>
  </si>
  <si>
    <t>Bible</t>
  </si>
  <si>
    <t>Book Of Mormon</t>
  </si>
  <si>
    <t>Geeta</t>
  </si>
  <si>
    <t>Kuran</t>
  </si>
  <si>
    <t>Adapter - Universal</t>
  </si>
  <si>
    <t>Converter</t>
  </si>
  <si>
    <t>Extension Cord</t>
  </si>
  <si>
    <t>Hair Straightener</t>
  </si>
  <si>
    <t>Hair Curler</t>
  </si>
  <si>
    <t>Humidifier</t>
  </si>
  <si>
    <t>De-Humidifier</t>
  </si>
  <si>
    <t>Air Purifier</t>
  </si>
  <si>
    <t>Room Delivery Tray</t>
  </si>
  <si>
    <t>Ziplock Bag</t>
  </si>
  <si>
    <t>Yoga Mat</t>
  </si>
  <si>
    <t>Umbrella</t>
  </si>
  <si>
    <t>Beach Bag</t>
  </si>
  <si>
    <t>Beach Slippers</t>
  </si>
  <si>
    <t>Electronic Mosquito Repeller</t>
  </si>
  <si>
    <t>Item Picture</t>
  </si>
  <si>
    <t>Code No</t>
  </si>
  <si>
    <t>Product Name</t>
  </si>
  <si>
    <t>Detail of Product</t>
  </si>
  <si>
    <t>BUCKETS &amp; ROUND MOPS</t>
  </si>
  <si>
    <t>KRMHC01</t>
  </si>
  <si>
    <t>KIBBLE ROUND MOP SET COTTON</t>
  </si>
  <si>
    <t>KRMC01</t>
  </si>
  <si>
    <t>KIBBLE ROUND MOP REFILL COTTON</t>
  </si>
  <si>
    <t>KRMHM01</t>
  </si>
  <si>
    <t>KIBBLE ROUND MOP SET MICROFIBER</t>
  </si>
  <si>
    <t>KRMM01</t>
  </si>
  <si>
    <t>KIBBLE ROUND MOP REFILL MICROFIBER</t>
  </si>
  <si>
    <t>WRINGER TROLLEYS</t>
  </si>
  <si>
    <t>KDBT30-D</t>
  </si>
  <si>
    <t>KIBBLE DOUBLE 30 DELUXE</t>
  </si>
  <si>
    <t xml:space="preserve">WIDE RANGE OF JANITOR CARTS </t>
  </si>
  <si>
    <t>KSQC01</t>
  </si>
  <si>
    <t>KIBBLE SCOUTT CLASSIC</t>
  </si>
  <si>
    <t>WRINGER &amp; DIFFERENT BUCKETS</t>
  </si>
  <si>
    <t>KPB15</t>
  </si>
  <si>
    <t>KIBBLE PLASTIC SQUARE BUCKETS 15 L</t>
  </si>
  <si>
    <t>MOPPING TOOLS - WET</t>
  </si>
  <si>
    <t>WET MOPPING-KENTUCKY SETS</t>
  </si>
  <si>
    <t>KWSCS01</t>
  </si>
  <si>
    <t>KIBBLE KENT COTTON SET SPECIAL</t>
  </si>
  <si>
    <t>WET MOPPING -REFILLS &amp; SPARES</t>
  </si>
  <si>
    <t>KWF01</t>
  </si>
  <si>
    <t>KIBBLE KENT HOLDERS</t>
  </si>
  <si>
    <t>KWRCP45</t>
  </si>
  <si>
    <t>KIBBLE COTTON 450 PREMIUM</t>
  </si>
  <si>
    <t>FLAT WET MOPPING-SETS</t>
  </si>
  <si>
    <t>KVSM40</t>
  </si>
  <si>
    <t>KIBBLE VELCRO SET QUICK CLEAN 40</t>
  </si>
  <si>
    <t>FLAT WET MOPPING -REFILLS &amp; SPARES</t>
  </si>
  <si>
    <t>KVF40</t>
  </si>
  <si>
    <t>KIBBLE VELCRO FRAME 40</t>
  </si>
  <si>
    <t>KVRQC40</t>
  </si>
  <si>
    <t>KIBBLE VELCRO MOP QUICK CLEAN 40 REFILL</t>
  </si>
  <si>
    <t>DAMP MOPPING-COMPLETE SETS</t>
  </si>
  <si>
    <t>KLS60</t>
  </si>
  <si>
    <t xml:space="preserve">KIBBLE LAMELLAR 60 </t>
  </si>
  <si>
    <t>DAMP MOPPNG -REFILL &amp; SPARES</t>
  </si>
  <si>
    <t>KLF60</t>
  </si>
  <si>
    <t>KIBBLE LAMELLAR FRAME 60 Cm</t>
  </si>
  <si>
    <t>KLRD60</t>
  </si>
  <si>
    <t>KIBBLE FLORTEX DRY 60</t>
  </si>
  <si>
    <t>MOPPING SYSTEM - DRY</t>
  </si>
  <si>
    <t>DRY MOPPING-COMPLETE SETS</t>
  </si>
  <si>
    <t>KDS45-AR</t>
  </si>
  <si>
    <t>KIBBLE DUSTIE ACRYLIC 45 -REGULAR</t>
  </si>
  <si>
    <t>KDS60-M</t>
  </si>
  <si>
    <t>KIBBLE DUSTIE MICROFIBER 60</t>
  </si>
  <si>
    <t>DRY MOPPING -REFILLS &amp; SPARES</t>
  </si>
  <si>
    <t>KFD45</t>
  </si>
  <si>
    <t>KIBBLE DUSTIE FRAME 45</t>
  </si>
  <si>
    <t>KDF60</t>
  </si>
  <si>
    <t>KIBBLE DUSTIE FRAME 60</t>
  </si>
  <si>
    <t>KDR45-AR</t>
  </si>
  <si>
    <t>KIBBLE BLUE ACRYLIC REFILL 45 Cm Regular</t>
  </si>
  <si>
    <t>KDR60-M</t>
  </si>
  <si>
    <t>KIBBLE LIGHT BLUE MICROFIBER REFILL 60 CM</t>
  </si>
  <si>
    <t>SCRUBBING TOOLS</t>
  </si>
  <si>
    <t>KFS25</t>
  </si>
  <si>
    <t xml:space="preserve">KIBBLE FLOOR SCRUBBIE </t>
  </si>
  <si>
    <t>KHS25</t>
  </si>
  <si>
    <t>KIBBLE HAND SCRUBBIE</t>
  </si>
  <si>
    <t>KAP25-W</t>
  </si>
  <si>
    <t>KIBBLE ABRASIVE PAD WHITE</t>
  </si>
  <si>
    <t>KAP25-G</t>
  </si>
  <si>
    <t>KIBBLE ABRASIVE PAD GREEN</t>
  </si>
  <si>
    <t>KAP25-BR</t>
  </si>
  <si>
    <t>KIBBLE ABRASIVE PAD BROWN</t>
  </si>
  <si>
    <t>KAP25-BL</t>
  </si>
  <si>
    <t>KIBBLE ABRASIVE PAD BLACK</t>
  </si>
  <si>
    <t>KMP25</t>
  </si>
  <si>
    <t>KIBBLE ABRASIVE HAND PAD</t>
  </si>
  <si>
    <t xml:space="preserve">MICROFIBER HAND DUSTERS </t>
  </si>
  <si>
    <t>KMMHM40</t>
  </si>
  <si>
    <t>KIBBLE MICROFIBER DUSTERS 40 X 40</t>
  </si>
  <si>
    <t>KMMHM35</t>
  </si>
  <si>
    <t>KIBBLE MICROFIBER DUSTERS 35 X 35</t>
  </si>
  <si>
    <t>KMMHM40-R</t>
  </si>
  <si>
    <t>KIBBLE MICROBB RED</t>
  </si>
  <si>
    <t>KMMHM40-B</t>
  </si>
  <si>
    <t xml:space="preserve">KIBBLE MICROBB BLUE </t>
  </si>
  <si>
    <t>KMMHM40-G</t>
  </si>
  <si>
    <t xml:space="preserve">KIBBLE MICROBB GREEN </t>
  </si>
  <si>
    <t>KMMHM40-Y</t>
  </si>
  <si>
    <t xml:space="preserve">KIBBLE MICROBB YELLOW </t>
  </si>
  <si>
    <t>KMMHM40-W</t>
  </si>
  <si>
    <t>KIBBLE MICROBB WHITE</t>
  </si>
  <si>
    <t>KMMHM40-GL</t>
  </si>
  <si>
    <t>KIBBLE MICROBB GLASS 40</t>
  </si>
  <si>
    <t>KMMHM38-GL</t>
  </si>
  <si>
    <t>KIBBLE MICROBB GLASS 38</t>
  </si>
  <si>
    <t>KMSP-R-B-G-Y</t>
  </si>
  <si>
    <t>KIBBLE MICROBB SCRUB</t>
  </si>
  <si>
    <t>IMPORTANT TOOLS</t>
  </si>
  <si>
    <t>KFS01</t>
  </si>
  <si>
    <t xml:space="preserve">KIBBLE SIGNAGE-CAUTION </t>
  </si>
  <si>
    <t>KFS02</t>
  </si>
  <si>
    <t>KIBBLE SIGNAGE-CLEANING in PROGRESS</t>
  </si>
  <si>
    <t>KFS03</t>
  </si>
  <si>
    <t>KIBBLE SIGNAGE- WORK in PROGRESS</t>
  </si>
  <si>
    <t>KCB01</t>
  </si>
  <si>
    <t>KIBBLE CADDIE</t>
  </si>
  <si>
    <t>KFW45</t>
  </si>
  <si>
    <t>KIBBLE WIPPIE 45</t>
  </si>
  <si>
    <t>KFWB45</t>
  </si>
  <si>
    <t>KIBBLE WIPPIE MAGIC BASE 45</t>
  </si>
  <si>
    <t>KSP01</t>
  </si>
  <si>
    <t>KIBBLE SPRAY BOTTLES</t>
  </si>
  <si>
    <t>KSPR01</t>
  </si>
  <si>
    <t>KIBBLE SPRAY TRIGGERS</t>
  </si>
  <si>
    <t>KTO01</t>
  </si>
  <si>
    <t>KIBBLE TOOL ORGANIZER</t>
  </si>
  <si>
    <t>KTO02</t>
  </si>
  <si>
    <t>KIBBLE TOOL ORGANIZER SINGLE POLE</t>
  </si>
  <si>
    <t>KGRI01</t>
  </si>
  <si>
    <t>KIBBLE GLOVES IMPORTED</t>
  </si>
  <si>
    <t>KGR01</t>
  </si>
  <si>
    <t>KIBBLE GLOVES REGULAR</t>
  </si>
  <si>
    <t>BRUSHES &amp; BROOMS</t>
  </si>
  <si>
    <t>KBSH01</t>
  </si>
  <si>
    <t>KIBBLE SCRUB BRUSH HAND</t>
  </si>
  <si>
    <t>KBSS01</t>
  </si>
  <si>
    <t>KIBBLE STTEL WIRE BRUSH</t>
  </si>
  <si>
    <t>KBG01</t>
  </si>
  <si>
    <t>KIBBLE GROUT BRUSH</t>
  </si>
  <si>
    <t>KLDB01-U</t>
  </si>
  <si>
    <t>KIBBLE LOBBY ULTRA</t>
  </si>
  <si>
    <t>BRUSHES SETS</t>
  </si>
  <si>
    <t>KSB45</t>
  </si>
  <si>
    <t>KIBBLE SWEEPIE 45</t>
  </si>
  <si>
    <t>KSB30</t>
  </si>
  <si>
    <t>KIBBLE SCRUBBIE BRUSH 35 Cm</t>
  </si>
  <si>
    <t>BRUSHES BASES &amp; HANDLES</t>
  </si>
  <si>
    <t>KSBB45</t>
  </si>
  <si>
    <t>KSBB30</t>
  </si>
  <si>
    <t>DUST CONTROL HIGH ACCESS</t>
  </si>
  <si>
    <t>KWL01</t>
  </si>
  <si>
    <t xml:space="preserve">KIBBLE WOOL DUSTER </t>
  </si>
  <si>
    <t>KWD01</t>
  </si>
  <si>
    <t>KIBBLE WALL DUSTER MICROFIBER</t>
  </si>
  <si>
    <t>KWDR01</t>
  </si>
  <si>
    <t>KIBBLE WALL DUSTER SLEEVE MICROFIBER</t>
  </si>
  <si>
    <t>WINDOW TOOLS</t>
  </si>
  <si>
    <t>KCB25</t>
  </si>
  <si>
    <t>KIBBLE SQUASHER 25</t>
  </si>
  <si>
    <t>KCB35-M</t>
  </si>
  <si>
    <t>KIBBLE SQUASHER 35-MICROFIBER</t>
  </si>
  <si>
    <t>KCBA25</t>
  </si>
  <si>
    <t>KIBBLE SQUASHER 25 WITH ALUMAX</t>
  </si>
  <si>
    <t>KWWS25</t>
  </si>
  <si>
    <t>KIBBLE WASHER 25</t>
  </si>
  <si>
    <t>KWWS35</t>
  </si>
  <si>
    <t>KIBBLE WASHER MICROFIBER 35</t>
  </si>
  <si>
    <t>KWS25</t>
  </si>
  <si>
    <t>KIBBLE SQUEEZE 25</t>
  </si>
  <si>
    <t>KWS45</t>
  </si>
  <si>
    <t>KIBBLE SQUEEZE 45</t>
  </si>
  <si>
    <t>SPARES FOR WINDOW</t>
  </si>
  <si>
    <t>KWWR25</t>
  </si>
  <si>
    <t>KIBBLE WASHER CLOTH 25</t>
  </si>
  <si>
    <t xml:space="preserve"> Soft Plush Acrylic/Microfiber Window Washer Sleeve 25 Cm</t>
  </si>
  <si>
    <t>KWWRM35</t>
  </si>
  <si>
    <t>KIBBLE WASHER CLOTH MICROFIBER 35 Cm</t>
  </si>
  <si>
    <t>Soft Microfiber Window Washer Sleeve 35 Cm</t>
  </si>
  <si>
    <t>KWSR25</t>
  </si>
  <si>
    <t>KIBBLE SPARE RUBBER 25</t>
  </si>
  <si>
    <t xml:space="preserve"> Black Spare Rubber 25 Cm for Squeeze</t>
  </si>
  <si>
    <t>KWSR35</t>
  </si>
  <si>
    <t>KIBBLE SPARE RUBBER 35</t>
  </si>
  <si>
    <t xml:space="preserve"> Black Spare Rubber 35 Cm for Squeeze</t>
  </si>
  <si>
    <t>SCRAPERS &amp; BLADES</t>
  </si>
  <si>
    <t>KSS01</t>
  </si>
  <si>
    <t>KIBBLE SCRAPER SMALL</t>
  </si>
  <si>
    <t>KHS01</t>
  </si>
  <si>
    <t>KIBBLE SCRAPER HANDY</t>
  </si>
  <si>
    <t>KSSB01</t>
  </si>
  <si>
    <t>KIBBLE SCRAPER BLADES FOR SMALL</t>
  </si>
  <si>
    <t>KHSB10</t>
  </si>
  <si>
    <t>KIBBLE SCRAPER BLADES HANDY</t>
  </si>
  <si>
    <t>KCR01</t>
  </si>
  <si>
    <t>KIBBLE COBBIE ROUND</t>
  </si>
  <si>
    <t>OTHER WINDOW TOOLS</t>
  </si>
  <si>
    <t>KWB22</t>
  </si>
  <si>
    <t>KIBBLE WINDOW BUCKET 22 L</t>
  </si>
  <si>
    <t>KTB01</t>
  </si>
  <si>
    <t>KIBBLE TOOL BELT</t>
  </si>
  <si>
    <t>KSP02</t>
  </si>
  <si>
    <t>KIBBLE SPONGE HIGH DENSITY</t>
  </si>
  <si>
    <t>KWK01-R</t>
  </si>
  <si>
    <t>KIBBLE WINDOW KIT REGULAR</t>
  </si>
  <si>
    <t>MISCLENIOUS TOOLS</t>
  </si>
  <si>
    <t>KCB02</t>
  </si>
  <si>
    <t>KIBBLE BRUSH CARPET</t>
  </si>
  <si>
    <t>KCB07</t>
  </si>
  <si>
    <t>KIBBLE BOTTLE BRUSH</t>
  </si>
  <si>
    <t>KCS01</t>
  </si>
  <si>
    <t xml:space="preserve">KIBBLE HAND COUNTER SQUEEZER </t>
  </si>
  <si>
    <t>KBTH01</t>
  </si>
  <si>
    <t>KIBBLE BRUSH TOILET HOCKEY TYPE</t>
  </si>
  <si>
    <t>KBTRC01</t>
  </si>
  <si>
    <t>KIBBLE BRUSH TOILET ROUND WITH CONTAINER</t>
  </si>
  <si>
    <t>KSB02</t>
  </si>
  <si>
    <t>KIBBLE SCOTCH BRITE</t>
  </si>
  <si>
    <t>KDPB01</t>
  </si>
  <si>
    <t>KIBBLE HAND DUSTPAN &amp; BRUSH</t>
  </si>
  <si>
    <t>Images</t>
  </si>
  <si>
    <t>Item Description</t>
  </si>
  <si>
    <t>Pack Size</t>
  </si>
  <si>
    <t>Dilution</t>
  </si>
  <si>
    <t>TASKI R6</t>
  </si>
  <si>
    <t xml:space="preserve">(24X500 ml) </t>
  </si>
  <si>
    <t>Ready To Use</t>
  </si>
  <si>
    <t>TASKI R3 PLUS</t>
  </si>
  <si>
    <t>(2 x 1.5 lit)</t>
  </si>
  <si>
    <t>6 ml per liter of water</t>
  </si>
  <si>
    <t>TASKI R2 PLUS</t>
  </si>
  <si>
    <t xml:space="preserve">GOOD SENSE FABRIC REFRESHER </t>
  </si>
  <si>
    <t xml:space="preserve">(2x 2.5 lits) </t>
  </si>
  <si>
    <t>15 ml per liter of water</t>
  </si>
  <si>
    <t>EMEREL PLUS 20x500</t>
  </si>
  <si>
    <t>(20 x 500 ml)</t>
  </si>
  <si>
    <t>TASKI METAL POLISH 200 ml</t>
  </si>
  <si>
    <t xml:space="preserve"> (25 x 200 ml)</t>
  </si>
  <si>
    <t>Taski TR 101</t>
  </si>
  <si>
    <t xml:space="preserve">(2x5 lit) </t>
  </si>
  <si>
    <t xml:space="preserve"> 30 ml in one ltr of water</t>
  </si>
  <si>
    <t>TASKI R1 SUPER PLUS</t>
  </si>
  <si>
    <t>TASKI R5 PLUS</t>
  </si>
  <si>
    <t>100 ml per liter of water</t>
  </si>
  <si>
    <t xml:space="preserve">SOFTCARE STAR </t>
  </si>
  <si>
    <t>HB Quat (electrostatic sprayer)</t>
  </si>
  <si>
    <t>Disinfectant neutral cleaner-Virex</t>
  </si>
  <si>
    <t>Sanitizer dispenser</t>
  </si>
  <si>
    <t>Sanitizers for the hotel</t>
  </si>
  <si>
    <t>R4 - wooden polish</t>
  </si>
  <si>
    <t>TR103 Spotting chemical</t>
  </si>
  <si>
    <t>Carpet spotting kit - complete set</t>
  </si>
  <si>
    <t>Specs if any</t>
  </si>
  <si>
    <t>Ref. Picture</t>
  </si>
  <si>
    <t>Lobby Washroom Male</t>
  </si>
  <si>
    <t>Design Intent to be decided</t>
  </si>
  <si>
    <t>Lobby Washroom Female</t>
  </si>
  <si>
    <t>Lobby Washroom Male at WC</t>
  </si>
  <si>
    <t>5 Ltrs SS Soft Closure</t>
  </si>
  <si>
    <t>Lobby Washroom Female at WC</t>
  </si>
  <si>
    <t>Banquet Washroom Male</t>
  </si>
  <si>
    <t>Banquet Washroom Female</t>
  </si>
  <si>
    <t>Banquet Physically handicapped washroom</t>
  </si>
  <si>
    <t>Banquet Bridal Washroom and Room</t>
  </si>
  <si>
    <t>Banquet Washroom Male at WC</t>
  </si>
  <si>
    <t>Banquet Washroom Femal at WC</t>
  </si>
  <si>
    <t>Banquet Physically handicapped washroom at WC</t>
  </si>
  <si>
    <t>Banquet Bridal Washroom and Room at WC</t>
  </si>
  <si>
    <t xml:space="preserve">Staff locker - Male </t>
  </si>
  <si>
    <t>Staff locker Female</t>
  </si>
  <si>
    <t>Staff locker Male at WC</t>
  </si>
  <si>
    <t>Staff locker Female at WC</t>
  </si>
  <si>
    <t>Bunker Room</t>
  </si>
  <si>
    <t>Bunker Room at WC</t>
  </si>
  <si>
    <t>Health club washroom Male</t>
  </si>
  <si>
    <t>Health club washroom Female</t>
  </si>
  <si>
    <t>Health club washroom Male at WC</t>
  </si>
  <si>
    <t>Health club washroom Female at WC</t>
  </si>
  <si>
    <t>Health club</t>
  </si>
  <si>
    <t>Spa Washroom</t>
  </si>
  <si>
    <t>Spa Washroom at WC</t>
  </si>
  <si>
    <t>Spa Rooms</t>
  </si>
  <si>
    <t>Pool bar (10 Ltr.)</t>
  </si>
  <si>
    <t>Back of the house offices</t>
  </si>
  <si>
    <t>Banquet</t>
  </si>
  <si>
    <t>Flip Top           ( 15 Ltr. )</t>
  </si>
  <si>
    <t>Smoking Pole</t>
  </si>
  <si>
    <t>Aluminium Foil</t>
  </si>
  <si>
    <t>Card, Blank With Envelope</t>
  </si>
  <si>
    <t>Carry Basket</t>
  </si>
  <si>
    <t>Cloth Tape</t>
  </si>
  <si>
    <t>Cutter, Wire Spring Loaded</t>
  </si>
  <si>
    <t>Extension Tube</t>
  </si>
  <si>
    <t>Flower Scissor</t>
  </si>
  <si>
    <t>Flower Tray</t>
  </si>
  <si>
    <t>Flower Wires, Green Coated</t>
  </si>
  <si>
    <t>Glue, Gun</t>
  </si>
  <si>
    <t>Glue, Stick</t>
  </si>
  <si>
    <t>Oasis</t>
  </si>
  <si>
    <t>Pins, Fern</t>
  </si>
  <si>
    <t>Plastic Apron</t>
  </si>
  <si>
    <t>Ribbon (Lot)</t>
  </si>
  <si>
    <t>Small Knife</t>
  </si>
  <si>
    <t>Spray Bottle</t>
  </si>
  <si>
    <t>Stalk Label</t>
  </si>
  <si>
    <t>Stapler, Handhold</t>
  </si>
  <si>
    <t>Stapler, Refill</t>
  </si>
  <si>
    <t>Tape, Floral (Light Green, Dark Green, Brown)</t>
  </si>
  <si>
    <t>Water Bucket</t>
  </si>
  <si>
    <t>Water Kettle</t>
  </si>
  <si>
    <t>Bopp Film (Lot)</t>
  </si>
  <si>
    <t>Plastic Disk, Green Colour</t>
  </si>
  <si>
    <t>Ratafia, Rope, Green Colour</t>
  </si>
  <si>
    <t>Satay Stick From Wood</t>
  </si>
  <si>
    <t>Shears, All Purpose, Shears, Pruning Spring Loaded</t>
  </si>
  <si>
    <t>Stickup, Green (Lot)</t>
  </si>
  <si>
    <t>Styrofoam</t>
  </si>
  <si>
    <t>Tape, Bowl 1/4", Clear</t>
  </si>
  <si>
    <t>Vase, Assorted</t>
  </si>
  <si>
    <t>Remarks</t>
  </si>
  <si>
    <t>Dust Brush</t>
  </si>
  <si>
    <t>Coat Brush ( S / M /L )</t>
  </si>
  <si>
    <t>Lint Roller</t>
  </si>
  <si>
    <t>Bone Scrapper</t>
  </si>
  <si>
    <t xml:space="preserve">Defect Sticker </t>
  </si>
  <si>
    <t>Water Spray Bottle</t>
  </si>
  <si>
    <t>Stapler</t>
  </si>
  <si>
    <t>Laundry Pen</t>
  </si>
  <si>
    <t>Lumo Marker</t>
  </si>
  <si>
    <t>Safety Pin</t>
  </si>
  <si>
    <t>Scales (Weighing)</t>
  </si>
  <si>
    <t xml:space="preserve">Eagle </t>
  </si>
  <si>
    <t xml:space="preserve">Lint Remover </t>
  </si>
  <si>
    <t>Philips GC026/30</t>
  </si>
  <si>
    <t>Sewing Machine</t>
  </si>
  <si>
    <t xml:space="preserve">Singer 141G-20CEA, Rs.18000/-Singer 4423 HD </t>
  </si>
  <si>
    <t>Name Embossing Machine</t>
  </si>
  <si>
    <t>Brother FS101</t>
  </si>
  <si>
    <t>Tailor Measuring Tape</t>
  </si>
  <si>
    <t xml:space="preserve">Tailor Scissors </t>
  </si>
  <si>
    <t>Needle</t>
  </si>
  <si>
    <t>Sewing Thread</t>
  </si>
  <si>
    <t>Button</t>
  </si>
  <si>
    <t>Zipper</t>
  </si>
  <si>
    <t>Chalk for Tailor</t>
  </si>
  <si>
    <t>Set of 15Pcs Pack</t>
  </si>
  <si>
    <t>Elastic</t>
  </si>
  <si>
    <t>Button Remover</t>
  </si>
  <si>
    <t xml:space="preserve">Laundry tags </t>
  </si>
  <si>
    <t>For use in delivery and BOH</t>
  </si>
  <si>
    <t xml:space="preserve">Shirt boards </t>
  </si>
  <si>
    <t>Hangers</t>
  </si>
  <si>
    <t xml:space="preserve">Based on requirement for uniforms and guest laundry delivery </t>
  </si>
  <si>
    <t xml:space="preserve">Marking tape </t>
  </si>
  <si>
    <t>Ink Cartridge Thermopatch</t>
  </si>
  <si>
    <t>Wax</t>
  </si>
  <si>
    <t>Tagging Machine</t>
  </si>
  <si>
    <t>Addtitional tab</t>
  </si>
  <si>
    <t>ECOLAB LAUNDRY CHEMICALS</t>
  </si>
  <si>
    <t>ITEM</t>
  </si>
  <si>
    <t>DESCRIPTION</t>
  </si>
  <si>
    <t>Detergent Royal Brite</t>
  </si>
  <si>
    <t>detergent</t>
  </si>
  <si>
    <t>Builder C</t>
  </si>
  <si>
    <t>stain blaster</t>
  </si>
  <si>
    <t>Oxybrite 50</t>
  </si>
  <si>
    <t>oxygen bleach</t>
  </si>
  <si>
    <t>Destainer 400</t>
  </si>
  <si>
    <t>chlorine bleach</t>
  </si>
  <si>
    <t>Softner Dual Excellence</t>
  </si>
  <si>
    <t>softner for towels</t>
  </si>
  <si>
    <t>Ecostar Sour</t>
  </si>
  <si>
    <t>neutraliser</t>
  </si>
  <si>
    <t>Clout 2000</t>
  </si>
  <si>
    <t>emulsifier</t>
  </si>
  <si>
    <t>Stain Blaster Special</t>
  </si>
  <si>
    <t>spotting chemical</t>
  </si>
  <si>
    <t>Perchloroethylene</t>
  </si>
  <si>
    <t>dry cleaning chemical</t>
  </si>
  <si>
    <t>Acetone</t>
  </si>
  <si>
    <t xml:space="preserve">ink stain </t>
  </si>
  <si>
    <t>Area / List of Requirements</t>
  </si>
  <si>
    <t>HYDROLIC TROLLEY</t>
  </si>
  <si>
    <t>UNIFORM &amp; SHOES</t>
  </si>
  <si>
    <t>Code</t>
  </si>
  <si>
    <t>Description (Position)</t>
  </si>
  <si>
    <t>Specification (Item)</t>
  </si>
  <si>
    <t>Doorman Bell Boy</t>
  </si>
  <si>
    <t xml:space="preserve">Jacket </t>
  </si>
  <si>
    <t>Waistcoat / Weskit</t>
  </si>
  <si>
    <t xml:space="preserve">Tee shirt </t>
  </si>
  <si>
    <t>Pants</t>
  </si>
  <si>
    <t>2</t>
  </si>
  <si>
    <t>Front Desk (Male)</t>
  </si>
  <si>
    <t>Shirt</t>
  </si>
  <si>
    <t>3</t>
  </si>
  <si>
    <t>Front Desk (Female)</t>
  </si>
  <si>
    <t>4</t>
  </si>
  <si>
    <t>Manager / Front Desk (Male)</t>
  </si>
  <si>
    <t>5</t>
  </si>
  <si>
    <t>Manager / Front Desk (Female)</t>
  </si>
  <si>
    <t>6</t>
  </si>
  <si>
    <t>Lobby Lounge Service</t>
  </si>
  <si>
    <t>ADD Service</t>
  </si>
  <si>
    <t>Long Apron</t>
  </si>
  <si>
    <t>Asian Service</t>
  </si>
  <si>
    <t>9</t>
  </si>
  <si>
    <t>ADD Supervisor</t>
  </si>
  <si>
    <t>10</t>
  </si>
  <si>
    <t>Bar Waiter / Waitress</t>
  </si>
  <si>
    <t>11</t>
  </si>
  <si>
    <t xml:space="preserve">Bartender </t>
  </si>
  <si>
    <t>12</t>
  </si>
  <si>
    <t>Bar Supervisor</t>
  </si>
  <si>
    <t xml:space="preserve">Shirt </t>
  </si>
  <si>
    <t>13</t>
  </si>
  <si>
    <t>Hostess - Chinese restaurant</t>
  </si>
  <si>
    <t>Dress</t>
  </si>
  <si>
    <t>14</t>
  </si>
  <si>
    <t>Chinese Restaurant - Waiter</t>
  </si>
  <si>
    <t>Chinese Restaurant - Waitress</t>
  </si>
  <si>
    <t>16</t>
  </si>
  <si>
    <t>Chinese Restaurant - Supr male</t>
  </si>
  <si>
    <t>17</t>
  </si>
  <si>
    <t>Chinese Restaurant - Supr female</t>
  </si>
  <si>
    <t>18</t>
  </si>
  <si>
    <t>Banquet Hostess</t>
  </si>
  <si>
    <t>Cheongsam</t>
  </si>
  <si>
    <t>19</t>
  </si>
  <si>
    <t xml:space="preserve">Banquet Waiter/Waitress </t>
  </si>
  <si>
    <t>Jacket</t>
  </si>
  <si>
    <t>20</t>
  </si>
  <si>
    <t xml:space="preserve">SPA Therapist </t>
  </si>
  <si>
    <t>Room Attendant (male  Female)</t>
  </si>
  <si>
    <t>Coat</t>
  </si>
  <si>
    <t>Room  Supervisor(male  )</t>
  </si>
  <si>
    <t>23</t>
  </si>
  <si>
    <t xml:space="preserve">PA Attendant </t>
  </si>
  <si>
    <t>24</t>
  </si>
  <si>
    <t>Executive Housekeeper</t>
  </si>
  <si>
    <t>25</t>
  </si>
  <si>
    <t>Asst Housekeeper</t>
  </si>
  <si>
    <t>26</t>
  </si>
  <si>
    <t>Laundry Associate</t>
  </si>
  <si>
    <t>Tee shirt</t>
  </si>
  <si>
    <t>27</t>
  </si>
  <si>
    <t xml:space="preserve">Engineer/Engineering Mgr </t>
  </si>
  <si>
    <t>28</t>
  </si>
  <si>
    <t>Ex. Chef/Chef</t>
  </si>
  <si>
    <t>Cap</t>
  </si>
  <si>
    <t>29</t>
  </si>
  <si>
    <t>Security Guard</t>
  </si>
  <si>
    <t xml:space="preserve">Manager </t>
  </si>
  <si>
    <t>31</t>
  </si>
  <si>
    <t>BOH Admin Associate</t>
  </si>
  <si>
    <t>32</t>
  </si>
  <si>
    <t>Banquet Casual</t>
  </si>
  <si>
    <t>33</t>
  </si>
  <si>
    <t>Night Mgr/Bell Boy/Door Man/Security Guard</t>
  </si>
  <si>
    <t>Long Overcoat</t>
  </si>
  <si>
    <t>34</t>
  </si>
  <si>
    <t xml:space="preserve">Engineer </t>
  </si>
  <si>
    <t>Down Jacket</t>
  </si>
  <si>
    <t>35</t>
  </si>
  <si>
    <t>Doctor</t>
  </si>
  <si>
    <t>White Coat</t>
  </si>
  <si>
    <t>SHOES</t>
  </si>
  <si>
    <t>Male Leather Shoes</t>
  </si>
  <si>
    <t>Female Leather Shoes</t>
  </si>
  <si>
    <t>Female High Heel Shoes</t>
  </si>
  <si>
    <t>Safety Shoes - Chef</t>
  </si>
  <si>
    <t>Safety Shoes - Engineering</t>
  </si>
  <si>
    <t>Soft leather shoes(M)</t>
  </si>
  <si>
    <t>Soft leather shoes(F)</t>
  </si>
  <si>
    <t>Sport-Shoes</t>
  </si>
  <si>
    <t>Trolley, Amenity</t>
  </si>
  <si>
    <t>Trolley, Heavy Duty S/S Platform</t>
  </si>
  <si>
    <t>Trolley, Linen Soiled  - F&amp; B</t>
  </si>
  <si>
    <t>Trolley, Queen Mary</t>
  </si>
  <si>
    <t>Trolley, Store Pickup</t>
  </si>
  <si>
    <t>Trolley, Universal - Three Tier</t>
  </si>
  <si>
    <t>Trolley Spice 2 Level 12 Compartments</t>
  </si>
  <si>
    <t>Trolley, All Purpose - 2 Shelves</t>
  </si>
  <si>
    <t>Trolley, Jack Stack</t>
  </si>
  <si>
    <t xml:space="preserve">Trolley, Serving / Clearing - 2 Level </t>
  </si>
  <si>
    <t>Trolley, Luggage - 2 Wheels Foldable</t>
  </si>
  <si>
    <t>Trolley, Luggage - 4 Wheels Birdcage</t>
  </si>
  <si>
    <t>Cart, Delivery-Flatbed Trolley</t>
  </si>
  <si>
    <t>Cart, F&amp; B Linen Exchange</t>
  </si>
  <si>
    <t>Cart, Flower Room</t>
  </si>
  <si>
    <t>Cart, Janitors, Public Area</t>
  </si>
  <si>
    <t>Cart, Laundry Delivery</t>
  </si>
  <si>
    <t>Cart, Linen Distribuition</t>
  </si>
  <si>
    <t>Cart, Maids Rooms</t>
  </si>
  <si>
    <t>Cart, Minibar</t>
  </si>
  <si>
    <t>Trolley, Insulated Carrier Food Pans</t>
  </si>
  <si>
    <t>24X14.5X10.5 Cm</t>
  </si>
  <si>
    <t>Plastic Condiment Holder W/Ps Lid, 4 Compartment Insert.</t>
  </si>
  <si>
    <t>Plastic Condiment Holder W/Ps Lid,6 Compartment Insert.</t>
  </si>
  <si>
    <t>8X13X24 Cm</t>
  </si>
  <si>
    <t>480 + 840 Ml</t>
  </si>
  <si>
    <t>Bar Shaker Black W/Vinyl Coating 900 Ml + Spare Glass For Boston Shaker</t>
  </si>
  <si>
    <t>Colour</t>
  </si>
  <si>
    <t>720 Ml</t>
  </si>
  <si>
    <t>240 Ml</t>
  </si>
  <si>
    <t>Bar  Strainers Heavy W/ Pipe Handle</t>
  </si>
  <si>
    <t>12 Cm</t>
  </si>
  <si>
    <t>Foil Cutter</t>
  </si>
  <si>
    <t>10" X 15" X 3mm</t>
  </si>
  <si>
    <t>Dia : 12 Cm</t>
  </si>
  <si>
    <t>Dia : 10 Cm</t>
  </si>
  <si>
    <t>Mixing Glass</t>
  </si>
  <si>
    <t>50Ltr</t>
  </si>
  <si>
    <t>23 Cm</t>
  </si>
  <si>
    <t>Ice Crusher Manual</t>
  </si>
  <si>
    <t>12.3 Ltr</t>
  </si>
  <si>
    <t>21 cm</t>
  </si>
  <si>
    <t>25 Cm</t>
  </si>
  <si>
    <t>19 Cm</t>
  </si>
  <si>
    <t>20 Cm</t>
  </si>
  <si>
    <t>Jigger/Peg Measure - 30/60Ml</t>
  </si>
  <si>
    <t>60X8X1.5 Cm</t>
  </si>
  <si>
    <t>28 Cm</t>
  </si>
  <si>
    <t>Muddler Wooden</t>
  </si>
  <si>
    <t>17 Cm</t>
  </si>
  <si>
    <t>10 Cm</t>
  </si>
  <si>
    <t>5X4 Cm</t>
  </si>
  <si>
    <t xml:space="preserve">L = 20 Cm </t>
  </si>
  <si>
    <t>Pourer, Free Flow Peg Measure</t>
  </si>
  <si>
    <t>16X7 Cm</t>
  </si>
  <si>
    <t>Bar Mesh 2' X 40', Black Color</t>
  </si>
  <si>
    <t>30 Cm</t>
  </si>
  <si>
    <t>Lemon Squeezer</t>
  </si>
  <si>
    <t>4 Pcs Rubber Vacuum Suction Bottle Stopper Vacuum Wine Pump Preserver Stoppers One Size</t>
  </si>
  <si>
    <t>Stopper, Champagne</t>
  </si>
  <si>
    <t>Storage Boxes For Bars</t>
  </si>
  <si>
    <t>Store N Pour- 2 Ltr</t>
  </si>
  <si>
    <t>Store N Pour- 1 Ltr</t>
  </si>
  <si>
    <t>Store N Pour- 0.5 Ltr</t>
  </si>
  <si>
    <t>Wine Air Pump</t>
  </si>
  <si>
    <t>Size / Capacity</t>
  </si>
  <si>
    <t>Flask, Airpot Large</t>
  </si>
  <si>
    <t>3 Ltrs.</t>
  </si>
  <si>
    <t xml:space="preserve">Flask, Airpot Small </t>
  </si>
  <si>
    <t>2 Ltrs.</t>
  </si>
  <si>
    <t>Punch Bowl With Ladle</t>
  </si>
  <si>
    <t>Approx. 10 Ltrs. Double Wall</t>
  </si>
  <si>
    <t>Stand, Rectangular Tray - Cake Large</t>
  </si>
  <si>
    <t>Stand, Round Tray - Cake Large</t>
  </si>
  <si>
    <t>Dia 32 cm Statinless Steel</t>
  </si>
  <si>
    <t>Stand, Round Tray - Cake Small</t>
  </si>
  <si>
    <t>Dia 22 Cm Stainless Steel</t>
  </si>
  <si>
    <t>Thermos Flasks, Milk</t>
  </si>
  <si>
    <t>750 ml</t>
  </si>
  <si>
    <t>Soup Flask</t>
  </si>
  <si>
    <t>500 Ml</t>
  </si>
  <si>
    <t>Robout Coupe R502D VV with Asian Pack</t>
  </si>
  <si>
    <t>Aproximate 5 Ltrs.</t>
  </si>
  <si>
    <t>Robout Coupe Blixer 4 VV</t>
  </si>
  <si>
    <t>Cast Iron / Porcelain Dia 175 mm</t>
  </si>
  <si>
    <t>Alto Sham / Williams / Scan Box</t>
  </si>
  <si>
    <t xml:space="preserve">16 1/1 GN </t>
  </si>
  <si>
    <t>Make :  Hamilton Beach Model No.68507</t>
  </si>
  <si>
    <t>Date Gun</t>
  </si>
  <si>
    <t>28 Ltrs.</t>
  </si>
  <si>
    <t>Robout Coupe MP 450 Ultra</t>
  </si>
  <si>
    <t>Robout Coupe CMP 350 VV with accessories</t>
  </si>
  <si>
    <t>6.9 Ltrs. With accessoreis</t>
  </si>
  <si>
    <t>With Accessories</t>
  </si>
  <si>
    <t>Local Make around 10 Ltrs</t>
  </si>
  <si>
    <t>Make : Robot Coupe / Hamilton Beach</t>
  </si>
  <si>
    <t>Around 10 Ltrs.</t>
  </si>
  <si>
    <t>3 Zone Electric</t>
  </si>
  <si>
    <t>20-23 cm</t>
  </si>
  <si>
    <t>Sirman APOLLO VV CROMATO / Santos - 10 C</t>
  </si>
  <si>
    <t>Robout Coupe J80 Ultra / Santos</t>
  </si>
  <si>
    <t>L = 60 cm</t>
  </si>
  <si>
    <t>Local</t>
  </si>
  <si>
    <t>Capacity : 1 Ltrs.</t>
  </si>
  <si>
    <t>3 kW 230-240 V</t>
  </si>
  <si>
    <t>2 kW</t>
  </si>
  <si>
    <t>Neumarker 05-50785</t>
  </si>
  <si>
    <t>Capacity 1 Ltrs.</t>
  </si>
  <si>
    <t xml:space="preserve">100 Litres/Hour </t>
  </si>
  <si>
    <t>8 Ltrs.</t>
  </si>
  <si>
    <t>Make : Neumarker Model No.05-70547 N</t>
  </si>
  <si>
    <t>Make : Roller Grill Model No.CFE 400</t>
  </si>
  <si>
    <t>Make : Neumarker Model No.05-90490</t>
  </si>
  <si>
    <t>Bucket, Ice</t>
  </si>
  <si>
    <t>1 Ltrs. round shape double wall</t>
  </si>
  <si>
    <t>Bucket, Wine Cooler</t>
  </si>
  <si>
    <t>Ogee Border 10 1/2” x 9 1/2”for 02 bottles</t>
  </si>
  <si>
    <t>Bucket, Wine Cooler Stand</t>
  </si>
  <si>
    <t>Stand for above.</t>
  </si>
  <si>
    <t>Carving Station With Heating Lamps</t>
  </si>
  <si>
    <t>Two Heating Lamps with stone platform with adjustable thermostate. Food Grade stone.</t>
  </si>
  <si>
    <t>Food Warmer Electric To Fit Room Service Trolley</t>
  </si>
  <si>
    <t>Thermostat Control</t>
  </si>
  <si>
    <t>Food Warmer Room Service Trolley</t>
  </si>
  <si>
    <t>Folding Round Table with two electric food warmer to be fitted</t>
  </si>
  <si>
    <t>Food Warmer Rack</t>
  </si>
  <si>
    <t>Rack for 06 Food Warmer</t>
  </si>
  <si>
    <t>Jug, Water</t>
  </si>
  <si>
    <t>Double Wall 1.5 Ltrs.</t>
  </si>
  <si>
    <t>Pot, Coffee Metal - 1 Portion</t>
  </si>
  <si>
    <t>Insulated 300 ml</t>
  </si>
  <si>
    <t>Pot, Coffee Metal - 2 Portion</t>
  </si>
  <si>
    <t>Insulated 600 ml</t>
  </si>
  <si>
    <t>Table, Crumber With Brush</t>
  </si>
  <si>
    <t>Stainless Steel with brush</t>
  </si>
  <si>
    <t>Tray, Jack</t>
  </si>
  <si>
    <t>Folding Wooden</t>
  </si>
  <si>
    <t>Cloche, Plate Cover Large</t>
  </si>
  <si>
    <t>30 cm stainless steel</t>
  </si>
  <si>
    <t>Cloche, Polycarbonate</t>
  </si>
  <si>
    <t xml:space="preserve">27 cm </t>
  </si>
  <si>
    <t>Condiment Set</t>
  </si>
  <si>
    <t>42929-03</t>
  </si>
  <si>
    <t>Product</t>
  </si>
  <si>
    <t>Brand</t>
  </si>
  <si>
    <t>GST %</t>
  </si>
  <si>
    <t>GST Line Total</t>
  </si>
  <si>
    <t>Kit Tarte Ring</t>
  </si>
  <si>
    <t xml:space="preserve"> Honoré Ø 80 mm</t>
  </si>
  <si>
    <t>Silikomart</t>
  </si>
  <si>
    <t>25.294.87.0
065</t>
  </si>
  <si>
    <t>Kit Tarte Ring Paradis Ø 80 mm</t>
  </si>
  <si>
    <t>25.298.87.0
065</t>
  </si>
  <si>
    <t>Cloud120
Conceived With D</t>
  </si>
  <si>
    <t>Size: 71 x 71 h 34 mm
Volume: 120 ml</t>
  </si>
  <si>
    <t>36.274.87.0065</t>
  </si>
  <si>
    <t>Cloud1600</t>
  </si>
  <si>
    <t>Size: 200 x 200 h 55 mm
Volume: 1600 ml</t>
  </si>
  <si>
    <t>20.341.87.0065</t>
  </si>
  <si>
    <t>Mini Truffles20</t>
  </si>
  <si>
    <t>Size: Ø 32 h 28 mm
Volume: 20 ml</t>
  </si>
  <si>
    <t>36.172.87.0065</t>
  </si>
  <si>
    <t>Bubbles</t>
  </si>
  <si>
    <t>Size: 180 x 180 h 50 mm
Volume: 1400 ml</t>
  </si>
  <si>
    <t>27.201.87.0065</t>
  </si>
  <si>
    <t>Kit Bubble Crow 1000</t>
  </si>
  <si>
    <t>Set 3 pcs
Entremet Size: Ø 180 h 60 mm
Entremet Volume 1000 ml</t>
  </si>
  <si>
    <t>25.997.87.0065</t>
  </si>
  <si>
    <t>Bandoneón1800</t>
  </si>
  <si>
    <t>Size: 256x95 h 87 mm
Volume: 1800 ml</t>
  </si>
  <si>
    <t>20.375.87.0065</t>
  </si>
  <si>
    <t>Kit Symphony</t>
  </si>
  <si>
    <t>Size: Ø 240 h 47 mm
Volume: 1400 ml</t>
  </si>
  <si>
    <t>25.992.87.0065</t>
  </si>
  <si>
    <t>Stella Del Circo</t>
  </si>
  <si>
    <t>Set 4 pz/pcs
Volume: 960 ml</t>
  </si>
  <si>
    <t>25.938.87.0065</t>
  </si>
  <si>
    <t>Paradise</t>
  </si>
  <si>
    <t>Size: Ø 220/70 h 60 mm
Volume: 1500 ml</t>
  </si>
  <si>
    <t>27.227.87.0065</t>
  </si>
  <si>
    <t>Cupido30</t>
  </si>
  <si>
    <t>Size: 45 x 44 h 24 mm
Volume: 30 ml</t>
  </si>
  <si>
    <t>36.200.87.0065</t>
  </si>
  <si>
    <t>Amorini100</t>
  </si>
  <si>
    <t>Size: 63 x 65 h 39 mm
Volume: 100 ml</t>
  </si>
  <si>
    <t>36.186.99.0065</t>
  </si>
  <si>
    <t>Amore</t>
  </si>
  <si>
    <t>Size: 142 x 137 h 50 mm
Volume: 600 ml</t>
  </si>
  <si>
    <t>32.860.87.0065</t>
  </si>
  <si>
    <t>Kit Bunny</t>
  </si>
  <si>
    <t>Size: 140 x 150 h256 mm
Set 5 Moulds</t>
  </si>
  <si>
    <t>70.102.99.0065</t>
  </si>
  <si>
    <t>Choco Leaves Spatula</t>
  </si>
  <si>
    <t>03 Size: 50x35 mm</t>
  </si>
  <si>
    <t>73.513.99.0062</t>
  </si>
  <si>
    <t>Vague</t>
  </si>
  <si>
    <t>Size: Ø 200 h 45 mm
Volume: 1100 ml</t>
  </si>
  <si>
    <t>28.205.87.0065</t>
  </si>
  <si>
    <t>Half Sphere</t>
  </si>
  <si>
    <t>Size: Ø 70 h 35 mm
Volume: 28 x 90 ml Tot. 2520 ml</t>
  </si>
  <si>
    <t>70.403.20.0098</t>
  </si>
  <si>
    <t>Gem100</t>
  </si>
  <si>
    <t>Size: 61 x 61 h 30 mm
Volume: 100 ml</t>
  </si>
  <si>
    <t>36.206.87.0065</t>
  </si>
  <si>
    <t>Matelassé</t>
  </si>
  <si>
    <t>Size: 160 x 160 h 53 mm
Volume: 1000 ml</t>
  </si>
  <si>
    <t>22.865.87.0065</t>
  </si>
  <si>
    <t>Fragola120</t>
  </si>
  <si>
    <t>Set 2 pz/pcs
Size: 60x55 h 76 mm
Volume: 120 ml</t>
  </si>
  <si>
    <t>28.316.87.0065</t>
  </si>
  <si>
    <t>Pera &amp; Fico 115</t>
  </si>
  <si>
    <t>Size: 60x55 h 76 mm
Volume 5x115 ml</t>
  </si>
  <si>
    <t>28.314.87.0065</t>
  </si>
  <si>
    <t>Gel02 Choco Stick</t>
  </si>
  <si>
    <t>Set 2 pz/pcs
+ 50 bastoncini/sticks
92 x 48 h 24 mm
90 ml</t>
  </si>
  <si>
    <t>25.312.87.0098</t>
  </si>
  <si>
    <t>Gel04M Mini Tango</t>
  </si>
  <si>
    <t>Set 2 pz/pcs
+ 100 bastoncini/sticks
25.334.87.0060
67 x 32 h 22 mm
36 ml</t>
  </si>
  <si>
    <t>25.334.87.0060</t>
  </si>
  <si>
    <t>Tourbillon9</t>
  </si>
  <si>
    <t>Size: Ø 45 h 7 mm
Volume: 9 ml</t>
  </si>
  <si>
    <t>36.229.87.0065</t>
  </si>
  <si>
    <t>Quenelle24</t>
  </si>
  <si>
    <t>Size: 63 x 29 h 28 mm
Volume: 24 ml</t>
  </si>
  <si>
    <t>36.187.87.0065</t>
  </si>
  <si>
    <t>Mid Madeleine</t>
  </si>
  <si>
    <t>Size: 46,5 x 33 h 14,5 mm
Volume: 78 x 11 ml Tot. 858 ml</t>
  </si>
  <si>
    <t>70.430.20.0098</t>
  </si>
  <si>
    <t>Mini Cake</t>
  </si>
  <si>
    <t>Size: 99 x 49 h 30 mm
Volume: 30 x 130 ml Tot. 3900 ml</t>
  </si>
  <si>
    <t>70.406.20.0098</t>
  </si>
  <si>
    <t>Mini-Muffin</t>
  </si>
  <si>
    <t>Size: Ø 45 h 30 mm
Volume: 70 x 40 ml Tot. 2800 ml</t>
  </si>
  <si>
    <t>70.407.20.0098</t>
  </si>
  <si>
    <t>Muffin</t>
  </si>
  <si>
    <t>Size: Ø 69 h 39 mm
Volume: 24 x 122 ml Tot. 2928 ml</t>
  </si>
  <si>
    <t>70.409.20.0098</t>
  </si>
  <si>
    <t>Mid Gugelhopf</t>
  </si>
  <si>
    <t>Size: Ø 60 h 37 mm
Volume: 35 x 80 ml Tot. 2800 ml</t>
  </si>
  <si>
    <t>70.449.20.0098</t>
  </si>
  <si>
    <t>Pyramid</t>
  </si>
  <si>
    <t>Size: 72 x 72 h 60 mm
Volume: 24 x 118 ml Tot. 2832 ml</t>
  </si>
  <si>
    <t>70.457.20.0098</t>
  </si>
  <si>
    <t>Swirl</t>
  </si>
  <si>
    <t>Size: Ø 68 h 30 mm
Volume: 60 ml</t>
  </si>
  <si>
    <t>40.470.20.0000</t>
  </si>
  <si>
    <t>Modular Flex Infinity</t>
  </si>
  <si>
    <t>Size: 375 x 47 h 40 mm
Volume: 2000 ml</t>
  </si>
  <si>
    <t>32.146.87.0065</t>
  </si>
  <si>
    <t>Medium Savarin</t>
  </si>
  <si>
    <t>Ø 65 h 21 mm
Vol. 8 x 50 ml Tot. 400 ml</t>
  </si>
  <si>
    <t>10.011.00.0000</t>
  </si>
  <si>
    <t>Gugelhopf</t>
  </si>
  <si>
    <t>Ø 200 h 90 mm
Vol. 1,5 l</t>
  </si>
  <si>
    <t>20.249.00.0000</t>
  </si>
  <si>
    <t>Pillow80</t>
  </si>
  <si>
    <t>Size: 82 x 43 h 32 mm
Volume: 80 ml</t>
  </si>
  <si>
    <t>36.165.99.0065</t>
  </si>
  <si>
    <t>Pillow 30</t>
  </si>
  <si>
    <t>Size: 58x29 h 23 mm
Volume: 30 ml x 12</t>
  </si>
  <si>
    <t>36.251.87.0065</t>
  </si>
  <si>
    <t>Kit Bûche Wood</t>
  </si>
  <si>
    <t>25.051.99.0
065</t>
  </si>
  <si>
    <t>Kit Bûche Vienna</t>
  </si>
  <si>
    <t>25.052.99.0
065</t>
  </si>
  <si>
    <t>Kit Bûche Tablette</t>
  </si>
  <si>
    <t>25.073.99.0
065</t>
  </si>
  <si>
    <t>32.146.87.0
065</t>
  </si>
  <si>
    <t>Modular Flex Trilogy</t>
  </si>
  <si>
    <t>Size: 375 x 46 h 51 mm
Volume: 2000 ml</t>
  </si>
  <si>
    <t>32.148.87.0065</t>
  </si>
  <si>
    <t>Air Mat Big</t>
  </si>
  <si>
    <t>Size: 595 x 395 mm</t>
  </si>
  <si>
    <t>40.107.99.0000</t>
  </si>
  <si>
    <t>Russian Tale125</t>
  </si>
  <si>
    <t>Set 2 pz/pcs
Size: Ø 67 h 73 mm
Volume: 125 ml</t>
  </si>
  <si>
    <t>28.311.87.0065</t>
  </si>
  <si>
    <t>New Russian Tale 30</t>
  </si>
  <si>
    <t>NEW Russian Tale 30</t>
  </si>
  <si>
    <t>36.280.87.0
065</t>
  </si>
  <si>
    <t>Agrifoglio - Holly</t>
  </si>
  <si>
    <t>22x20mm - 30x28mm - 45x40mm</t>
  </si>
  <si>
    <t>Martellato</t>
  </si>
  <si>
    <t>40-W043S</t>
  </si>
  <si>
    <t>Fiocchi Neve - Snowflakes</t>
  </si>
  <si>
    <t>Ø25mm - Ø40mm - Ø56mm</t>
  </si>
  <si>
    <t>40-W010S</t>
  </si>
  <si>
    <t>TAGLIAPASTA CON</t>
  </si>
  <si>
    <t>Plunger cutter 3 dim. 35/45/55 mm</t>
  </si>
  <si>
    <t>Paderno</t>
  </si>
  <si>
    <t>UPA-00000396</t>
  </si>
  <si>
    <t>TAGLIAPASTA</t>
  </si>
  <si>
    <t>Plunger cutter 3 dim. 45/50/55 mm</t>
  </si>
  <si>
    <t>UPA-00000401</t>
  </si>
  <si>
    <t>Plunger cutter</t>
  </si>
  <si>
    <t>Plunger cutter 3 pcs. Dim. 10/12/18 mm</t>
  </si>
  <si>
    <t>Pavoni</t>
  </si>
  <si>
    <t>NO55</t>
  </si>
  <si>
    <t>Plunger cutter 4 dim. 12/20/28/35 mm</t>
  </si>
  <si>
    <t>NO3</t>
  </si>
  <si>
    <t>Decoration Plunger</t>
  </si>
  <si>
    <t>Decoration plunger heart 3 ø 5/8/12  mm</t>
  </si>
  <si>
    <t>NO50</t>
  </si>
  <si>
    <t>Plunger cutter 4 dim. 6/9/14/24 mm</t>
  </si>
  <si>
    <t>NO6</t>
  </si>
  <si>
    <t>Fringe</t>
  </si>
  <si>
    <t>Ø mm 135x150 h
~ 350 g</t>
  </si>
  <si>
    <t>KT177</t>
  </si>
  <si>
    <t>Tutu</t>
  </si>
  <si>
    <t>Ø mm 170x200 h
~ 320 g</t>
  </si>
  <si>
    <t>KT164</t>
  </si>
  <si>
    <t>Big Tree</t>
  </si>
  <si>
    <t>Thermoformed plastic
Ø123 h 205mm ~300gr
Prod: 2 pcs</t>
  </si>
  <si>
    <t>20CO02</t>
  </si>
  <si>
    <t>Roger</t>
  </si>
  <si>
    <t>mm 155x110x200 h
~ 270 g</t>
  </si>
  <si>
    <t>KT170</t>
  </si>
  <si>
    <t>Slitta</t>
  </si>
  <si>
    <t>mm 180x100x90 h
~ 200 g</t>
  </si>
  <si>
    <t>KT127</t>
  </si>
  <si>
    <t>Babbo</t>
  </si>
  <si>
    <t>Ø mm 105x170 h
~ 200 g</t>
  </si>
  <si>
    <t>KT122</t>
  </si>
  <si>
    <t>The Wall</t>
  </si>
  <si>
    <t>Ø mm 140x200 h
~ 420 g</t>
  </si>
  <si>
    <t>KT168</t>
  </si>
  <si>
    <t>Nick</t>
  </si>
  <si>
    <t>Ø mm 130x200 h
~ 380 g</t>
  </si>
  <si>
    <t>KT169</t>
  </si>
  <si>
    <t>Organic</t>
  </si>
  <si>
    <t>Ø mm 135x215 h
~ 330 g</t>
  </si>
  <si>
    <t>KT140</t>
  </si>
  <si>
    <t>Spaceship</t>
  </si>
  <si>
    <t>Ø mm 140x200 h
~ 350 g</t>
  </si>
  <si>
    <t>KT79</t>
  </si>
  <si>
    <t>Kit Chicken Family
3 items</t>
  </si>
  <si>
    <t>mm 120x135x190 h
~ 200 g
mm 135x110x145 h
~ 150 g
mm 85x75x90 h
~ 90 g</t>
  </si>
  <si>
    <t>KT155</t>
  </si>
  <si>
    <t>Zeppa</t>
  </si>
  <si>
    <t>mm 170x70x155 h
~ 160 g</t>
  </si>
  <si>
    <t>SH02</t>
  </si>
  <si>
    <t>Bamboo</t>
  </si>
  <si>
    <t>mm 150x70x165 h
~ 250 g</t>
  </si>
  <si>
    <t>KT145</t>
  </si>
  <si>
    <t>Mould</t>
  </si>
  <si>
    <t>mm 36x25x20 h
+/- 10 g</t>
  </si>
  <si>
    <t>PC43</t>
  </si>
  <si>
    <t>mm 44x24x20 h
+/- 10 g</t>
  </si>
  <si>
    <t>PC38</t>
  </si>
  <si>
    <t>mm 33x28x20 h
+/- 10 g</t>
  </si>
  <si>
    <t>PC40</t>
  </si>
  <si>
    <t>mm 43x25x17 h
+/- 10 g</t>
  </si>
  <si>
    <t>PC41</t>
  </si>
  <si>
    <t>mm 41x24x20 h
+/- 10 g</t>
  </si>
  <si>
    <t>PC42</t>
  </si>
  <si>
    <t>mm 40x18x16 h
+/- 10 g</t>
  </si>
  <si>
    <t>PC46</t>
  </si>
  <si>
    <t>mm 42x21x18 h
+/- 10 g</t>
  </si>
  <si>
    <t>PC48</t>
  </si>
  <si>
    <t>Heart Design</t>
  </si>
  <si>
    <t>+/- 13 g</t>
  </si>
  <si>
    <t>PC50</t>
  </si>
  <si>
    <t>Ø mm 32x16 h
+/- 10 g</t>
  </si>
  <si>
    <t>SP2002S</t>
  </si>
  <si>
    <t>Ø mm 25x17 h
+/- 8 g</t>
  </si>
  <si>
    <t>SP1024S</t>
  </si>
  <si>
    <t>Praline</t>
  </si>
  <si>
    <t>30,5x28 h16,5mm
35 pcs ~8 gr</t>
  </si>
  <si>
    <t>MA1526</t>
  </si>
  <si>
    <t>Domes</t>
  </si>
  <si>
    <t>38x26 h 19 mm
24 pcs ~ 11gr</t>
  </si>
  <si>
    <t>MA4010</t>
  </si>
  <si>
    <t>Planet</t>
  </si>
  <si>
    <t>Ø mm 180x45 h
~ 1000 ml</t>
  </si>
  <si>
    <t>KE024</t>
  </si>
  <si>
    <t>Flip</t>
  </si>
  <si>
    <t>Ø mm 180x45 h
~ 900 ml</t>
  </si>
  <si>
    <t>KE042</t>
  </si>
  <si>
    <t>Mars</t>
  </si>
  <si>
    <t>mm 165x165x40 h
~ 1000 ml</t>
  </si>
  <si>
    <t>KE043</t>
  </si>
  <si>
    <t>Plissée</t>
  </si>
  <si>
    <t>Ø mm 180x47 h
~ 1000 ml</t>
  </si>
  <si>
    <t>KE013</t>
  </si>
  <si>
    <t>Canyon</t>
  </si>
  <si>
    <t>mm 250x85x80 h
~ 1150 ml</t>
  </si>
  <si>
    <t>KE040</t>
  </si>
  <si>
    <t>Atomic</t>
  </si>
  <si>
    <t>mm 250x80x80 h
~ 1200 ml</t>
  </si>
  <si>
    <t>KE041</t>
  </si>
  <si>
    <t>Honorè</t>
  </si>
  <si>
    <t>mm 230x105x45 h
~ 1000 ml</t>
  </si>
  <si>
    <t>KE039</t>
  </si>
  <si>
    <t>Galaxy</t>
  </si>
  <si>
    <t>external Ø mm 175
internal Ø mm 55
mm 55 h
~ 1000 ml</t>
  </si>
  <si>
    <t>KE032</t>
  </si>
  <si>
    <t>River</t>
  </si>
  <si>
    <t>dim stampo - mould
mm 300x175
Ø mm 135x15 h
~ 110 ml</t>
  </si>
  <si>
    <t>TOP08</t>
  </si>
  <si>
    <t>Coral</t>
  </si>
  <si>
    <t>dim stampo - mould
mm 300x175
Ø mm 135x15 h
~ 90 ml</t>
  </si>
  <si>
    <t>TOP09</t>
  </si>
  <si>
    <t>Confy</t>
  </si>
  <si>
    <t>mm 128x30x28 h
~ 90 ml
14 impronte</t>
  </si>
  <si>
    <t>PX4351S</t>
  </si>
  <si>
    <t>Miss</t>
  </si>
  <si>
    <t>mm 78x48x33 h
~ 90 ml
15 impronte</t>
  </si>
  <si>
    <t>PX4345</t>
  </si>
  <si>
    <t>Ø mm 66x34 h
~ 93 ml
12 impronte</t>
  </si>
  <si>
    <t>PX4321</t>
  </si>
  <si>
    <t>Passion</t>
  </si>
  <si>
    <t>mm 40x30x20 h
~ 18 ml
30 impronte</t>
  </si>
  <si>
    <t>PX4325</t>
  </si>
  <si>
    <t>Éclair</t>
  </si>
  <si>
    <t>mm 125x25x5 h
12 impronte - indents
Dim. stampo - mould
mm 400x300</t>
  </si>
  <si>
    <t>FF4313</t>
  </si>
  <si>
    <t>Praline forks</t>
  </si>
  <si>
    <t>SFP5</t>
  </si>
  <si>
    <t>SFP4</t>
  </si>
  <si>
    <t>SFP3</t>
  </si>
  <si>
    <t>SFP2</t>
  </si>
  <si>
    <t>SFP10</t>
  </si>
  <si>
    <t>Pavoflex</t>
  </si>
  <si>
    <t>Ø mm 30
~ 14 ml
30 impronte</t>
  </si>
  <si>
    <t>PX4313</t>
  </si>
  <si>
    <t xml:space="preserve">Curvy Snack </t>
  </si>
  <si>
    <t>96 x
22 h17 mm - 34
grProd. 10 pcs</t>
  </si>
  <si>
    <t>MA1920</t>
  </si>
  <si>
    <t>Bar</t>
  </si>
  <si>
    <t>138x72
h11mm3 pcs
~80 gr</t>
  </si>
  <si>
    <t>MA2009</t>
  </si>
  <si>
    <t xml:space="preserve"> 150x70
h11mm3 pcs
~110 gr</t>
  </si>
  <si>
    <t>MA2000</t>
  </si>
  <si>
    <t>Mini Chocofill</t>
  </si>
  <si>
    <t>Prod. 12 pcs
44x55 h23 mm</t>
  </si>
  <si>
    <t>20GU502</t>
  </si>
  <si>
    <t>Santa Claus With Fawn</t>
  </si>
  <si>
    <t>h180mm</t>
  </si>
  <si>
    <t>MAC140S</t>
  </si>
  <si>
    <t>Snowman</t>
  </si>
  <si>
    <t>h114mm
(3 fi gures)</t>
  </si>
  <si>
    <t>MAC320S</t>
  </si>
  <si>
    <t>Big Boot</t>
  </si>
  <si>
    <t>h135mm</t>
  </si>
  <si>
    <t>MAC421S</t>
  </si>
  <si>
    <t>Angel With Candle</t>
  </si>
  <si>
    <t>h175mm</t>
  </si>
  <si>
    <t>MAC002S</t>
  </si>
  <si>
    <t>Thermoformed Plastic</t>
  </si>
  <si>
    <t>Prod. 2 uova/eggs
Ø110 h 220 mm
~230 gr</t>
  </si>
  <si>
    <t>20U3D01</t>
  </si>
  <si>
    <t>Bunny With Stroller</t>
  </si>
  <si>
    <t>h140 mm</t>
  </si>
  <si>
    <t>MAC661S</t>
  </si>
  <si>
    <t>Bunny In Love</t>
  </si>
  <si>
    <t>h235 mm</t>
  </si>
  <si>
    <t>MAC630S</t>
  </si>
  <si>
    <t>Gallo - Rooster</t>
  </si>
  <si>
    <t>Gallo - Rooster  h126
mm ~115 gr</t>
  </si>
  <si>
    <t>20-C1955</t>
  </si>
  <si>
    <t>Nice Duck</t>
  </si>
  <si>
    <t>h97 mm
(2 fi gures)</t>
  </si>
  <si>
    <t>MAC920S</t>
  </si>
  <si>
    <t>Half Egg Moulds</t>
  </si>
  <si>
    <t>44x64 mm
prod. 10 mezzi/half
25GR</t>
  </si>
  <si>
    <t>20U064N</t>
  </si>
  <si>
    <t>141x204 mm
prod. 1 mezzo/half
380GR</t>
  </si>
  <si>
    <t>20U204N</t>
  </si>
  <si>
    <t>Airbrush Kit</t>
  </si>
  <si>
    <t>4 BAR Potenza - Power: 1/5 HP Volume aria min./litres - Air output per min./ litres: 23-25L/min Voltaggio - Voltage: 220-240V / 50HZ
110-120V/60HZ 220V / 60HZ Pressione Massima - Max.pressure: 6.5bar/95PSI</t>
  </si>
  <si>
    <t>Disposable icing bag</t>
  </si>
  <si>
    <t>my h. cm. pcs/pz
80 30 100</t>
  </si>
  <si>
    <t>Patry bags</t>
  </si>
  <si>
    <t>34 cm</t>
  </si>
  <si>
    <t>46 cm</t>
  </si>
  <si>
    <t>Bread Cutter</t>
  </si>
  <si>
    <t>Mixing bowl</t>
  </si>
  <si>
    <t>30 cm</t>
  </si>
  <si>
    <t>36 cm</t>
  </si>
  <si>
    <t>29 cm</t>
  </si>
  <si>
    <t>Brush</t>
  </si>
  <si>
    <t>400x40 mm
Temp. MAX 90° C</t>
  </si>
  <si>
    <t>Synthetic bristle 70mm</t>
  </si>
  <si>
    <t>30mm</t>
  </si>
  <si>
    <t>40mm</t>
  </si>
  <si>
    <t>60mm</t>
  </si>
  <si>
    <t>Special Rectangular</t>
  </si>
  <si>
    <t>305x305</t>
  </si>
  <si>
    <t>Cake marker</t>
  </si>
  <si>
    <t>Ø cm. por.
26,5 20</t>
  </si>
  <si>
    <t>Cake marker, double-sided</t>
  </si>
  <si>
    <t>Ø cm. por.
26,5 14-18</t>
  </si>
  <si>
    <t>Plastic transparent rulers</t>
  </si>
  <si>
    <t>5 Divisions for 12 cm and 7 divisions for 8 cm.</t>
  </si>
  <si>
    <t>Cake Stand Revolving Heavy Base</t>
  </si>
  <si>
    <t>Ø29cm - Alluminio - Aluminum</t>
  </si>
  <si>
    <t>Ruler</t>
  </si>
  <si>
    <t>60 cm</t>
  </si>
  <si>
    <t>Steel scrapers</t>
  </si>
  <si>
    <t>130X100mm</t>
  </si>
  <si>
    <t>Black plastic handle.
Stainless steel blade.
Ideal for working chocolate.</t>
  </si>
  <si>
    <t>200mm</t>
  </si>
  <si>
    <t>Jug, Measuring</t>
  </si>
  <si>
    <t>2 Ltr</t>
  </si>
  <si>
    <t>Lime Squeezer</t>
  </si>
  <si>
    <t>Modelling tool set</t>
  </si>
  <si>
    <t>12 strumenti doppia punta
1 coltello - 1 raschietto
12 dual-heads tools
1 knife - 1 scraper</t>
  </si>
  <si>
    <t>Chocolate/Cioccolato Praline</t>
  </si>
  <si>
    <t>dim. mm. pcs/pz
30x18x15 30</t>
  </si>
  <si>
    <t>PRALINE</t>
  </si>
  <si>
    <t>31x27 h14mm
30 pcs ~8 gr</t>
  </si>
  <si>
    <t>dim. mm. pcs/pz
35x22x16 35</t>
  </si>
  <si>
    <t>Egg mold</t>
  </si>
  <si>
    <t>dim. mm. pcs/pz
80x60x25 4</t>
  </si>
  <si>
    <t>Easter/Pasqua</t>
  </si>
  <si>
    <t>h180 mm</t>
  </si>
  <si>
    <t>MUL3D - EGG</t>
  </si>
  <si>
    <t>100 ml 50 x 73 mm</t>
  </si>
  <si>
    <t>Santa Claus with reindeer</t>
  </si>
  <si>
    <t>h122 mm
(3 fi gures)</t>
  </si>
  <si>
    <t>CaNNOlI MOUlDS</t>
  </si>
  <si>
    <t>40x160</t>
  </si>
  <si>
    <t>BRIOCHETTE</t>
  </si>
  <si>
    <t>Size: Ø 79 h 35 mm
Volume: 24 x 84 ml Tot. 2016 ml</t>
  </si>
  <si>
    <t>SF025
FINANCIERS</t>
  </si>
  <si>
    <t>49 x 26 h 11 mm
Vol. 20 x 20 ml Tot. 400 ml</t>
  </si>
  <si>
    <t>HALF-SPHERE</t>
  </si>
  <si>
    <t>Ø 30 h 15 mm
Vol. 24 x 10 ml Tot. 240 ml</t>
  </si>
  <si>
    <t>MUFFIN</t>
  </si>
  <si>
    <t>SQ007 MINI-MUFFIN</t>
  </si>
  <si>
    <t>SQ057 PYRAMID</t>
  </si>
  <si>
    <t>CAKES</t>
  </si>
  <si>
    <t>79 x 29 h 30 mm
Vol. 12 x 70 ml Tot. 840 ml</t>
  </si>
  <si>
    <t>MEDIUM SAVARIN</t>
  </si>
  <si>
    <t>TARTELETTE</t>
  </si>
  <si>
    <t>Ø 70 h 20 mm
Vol. 6 x 70 ml Tot. 420 ml</t>
  </si>
  <si>
    <t>Ø 60 h 17 mm
Vol. 8 x 40 ml Tot. 320 ml</t>
  </si>
  <si>
    <t>ÉCLAIR</t>
  </si>
  <si>
    <t>125 x 28 h 5 mm
Vol. 15 x 8 ml Tot. 120 ml</t>
  </si>
  <si>
    <t>MINI BÛCHE</t>
  </si>
  <si>
    <t>44 x 18 h 20 mm
Vol. 30 x 14 ml Tot. 420 ml</t>
  </si>
  <si>
    <t>Mould, Pastry Sheet, Drop Mono Portion 35 - Plus Ejector Bar</t>
  </si>
  <si>
    <t>drop 50x35 h 25 mm</t>
  </si>
  <si>
    <t>Mould, Pastry Sheet, Hexagon Monoportion 35 - Plus 1 Bar Ejector</t>
  </si>
  <si>
    <t>exagonal 46x41 h 25 mm</t>
  </si>
  <si>
    <t>Mould, Pastry Sheet, Oval Monoportion, 35 - Plus 1 Bar Ejector</t>
  </si>
  <si>
    <t>oval 53x32 h 25 mm</t>
  </si>
  <si>
    <t>Mould, Pastry Sheet, Round Monoportion 35 - Plus 1 Bar Ejector</t>
  </si>
  <si>
    <t>circle Ø 42,5 h 25 mm</t>
  </si>
  <si>
    <t>Mould, Pastry Sheet, Triangle Monoportion 35 - Plus 1 Bar Ejector</t>
  </si>
  <si>
    <t>triangle 48x43 h 25 mm</t>
  </si>
  <si>
    <t>Mould, Petits Fours Square Fluted</t>
  </si>
  <si>
    <t>Dia 3,5 cm 6 pcs</t>
  </si>
  <si>
    <t>Brioche</t>
  </si>
  <si>
    <t>Ø220 h 80 mm</t>
  </si>
  <si>
    <t>Oval</t>
  </si>
  <si>
    <t>270x210</t>
  </si>
  <si>
    <t>Triangle</t>
  </si>
  <si>
    <t>Ø cm. h. cm.
26 4</t>
  </si>
  <si>
    <t>Round plain mold</t>
  </si>
  <si>
    <t>Dia 6 cm 6 u. pack</t>
  </si>
  <si>
    <t>Piccolo - Small</t>
  </si>
  <si>
    <t>base 18
pack 1 pc</t>
  </si>
  <si>
    <t>Set of 29 nozzles</t>
  </si>
  <si>
    <t>26 tubes, 2 flower nails, 1 standard coupler.</t>
  </si>
  <si>
    <t>Icing bags &amp; nozzles wall rack</t>
  </si>
  <si>
    <t>50x42x50 cm</t>
  </si>
  <si>
    <t>Mousse ring</t>
  </si>
  <si>
    <t>Ø cm. h. cm.
24,0 4,5</t>
  </si>
  <si>
    <t>Plastic lattice cutting rollers</t>
  </si>
  <si>
    <t>12 cm</t>
  </si>
  <si>
    <t>Rolling pin</t>
  </si>
  <si>
    <t>Ø cm. l. cm.
8,0 30</t>
  </si>
  <si>
    <t>Polyethylene rolling pins</t>
  </si>
  <si>
    <t>Ø7 x50</t>
  </si>
  <si>
    <t>Ø cm. l. cm.
2,5 23</t>
  </si>
  <si>
    <t>Rolling Pin Wooden W/O Handles</t>
  </si>
  <si>
    <t>Dia 5 cm 50 L</t>
  </si>
  <si>
    <t>Ø7 x40</t>
  </si>
  <si>
    <t>Sugar saucepan</t>
  </si>
  <si>
    <t>Ø cm. h.
16 9</t>
  </si>
  <si>
    <t>Scoop Polycarbonate</t>
  </si>
  <si>
    <t>24 oz</t>
  </si>
  <si>
    <t>64 oz</t>
  </si>
  <si>
    <t>Cake server</t>
  </si>
  <si>
    <t>Baking tray, blue steel, rectangular</t>
  </si>
  <si>
    <t>cm. h. cm.
50x35 3</t>
  </si>
  <si>
    <t>Cake ring, Round Perforated</t>
  </si>
  <si>
    <t>18x3.5 cm</t>
  </si>
  <si>
    <t>Baking sheet, alusteel</t>
  </si>
  <si>
    <t>30x23x3 cm</t>
  </si>
  <si>
    <t>Flour sifter</t>
  </si>
  <si>
    <t>Dim 12 cm 13 h 500 gr.</t>
  </si>
  <si>
    <t>Spatula</t>
  </si>
  <si>
    <t>25 cm L</t>
  </si>
  <si>
    <t>SQUEEZE BOTTLE</t>
  </si>
  <si>
    <t>8 OZ. CLEAR</t>
  </si>
  <si>
    <t>Torch</t>
  </si>
  <si>
    <t>Dimensioni/dimensions 154x74x198 mm
Temperature 1300°C / 2400°F
Volume 140 ml butano/butane
Autonomia gas serbatorio pieno/burning
time full tank 60 min</t>
  </si>
  <si>
    <t>Bread mold, alusteel</t>
  </si>
  <si>
    <t>Dim 50 x 10 cm 10 h</t>
  </si>
  <si>
    <t>Dim 40 x 15 cm 15 h</t>
  </si>
  <si>
    <t>Dim 40 x 10 cm 10 h</t>
  </si>
  <si>
    <t>Dim 30 x 10 cm 10 h</t>
  </si>
  <si>
    <t>Baking tray, alusteel</t>
  </si>
  <si>
    <t>cm. h. cm.
60x40 2</t>
  </si>
  <si>
    <t>SILPAT Silicone baking sheet</t>
  </si>
  <si>
    <t>60x40 cm</t>
  </si>
  <si>
    <t>53x32,5</t>
  </si>
  <si>
    <t>Baking tray, aluminum, perforated</t>
  </si>
  <si>
    <t>60x40x1 cm</t>
  </si>
  <si>
    <t>Baguette baking pan</t>
  </si>
  <si>
    <t>37,5x33x2,5</t>
  </si>
  <si>
    <t>Tart Ring</t>
  </si>
  <si>
    <t>Ø 9 cm. h.2 cm.</t>
  </si>
  <si>
    <t>Mousse Ring</t>
  </si>
  <si>
    <t>Ø 18 cm. h.4.5 cm.</t>
  </si>
  <si>
    <t>Cake ring, microperforated</t>
  </si>
  <si>
    <t>25x25 CM</t>
  </si>
  <si>
    <t xml:space="preserve">Macaron mat (Fiberglass with Circles) </t>
  </si>
  <si>
    <t>583x384 mm</t>
  </si>
  <si>
    <t>Siphon ISI with nitrogen charger The thermo-insulated allrounder</t>
  </si>
  <si>
    <t>The thermo-insulated allrounder</t>
  </si>
  <si>
    <t>Weighing Scale Nano</t>
  </si>
  <si>
    <t>1g to 1kg</t>
  </si>
  <si>
    <t>Weighing Scale Medium WATERPROOF</t>
  </si>
  <si>
    <t>1kg to 30kgs</t>
  </si>
  <si>
    <t>S. No</t>
  </si>
  <si>
    <t xml:space="preserve">Brand </t>
  </si>
  <si>
    <t>Model No</t>
  </si>
  <si>
    <t xml:space="preserve">Stock Pot </t>
  </si>
  <si>
    <t>11001-16</t>
  </si>
  <si>
    <t>Cm 16 Series 1000 S/Steel H Cm 16 Lt 3,2</t>
  </si>
  <si>
    <t xml:space="preserve">Cover Lightweight </t>
  </si>
  <si>
    <t>11061-16</t>
  </si>
  <si>
    <t xml:space="preserve">Cm 16 Series 1000 S/Steel </t>
  </si>
  <si>
    <t>11001-18</t>
  </si>
  <si>
    <t>Cm 18 Series 1000 S/Steel H Cm 16 Lt 4</t>
  </si>
  <si>
    <t>11061-18</t>
  </si>
  <si>
    <t xml:space="preserve">Cm 18 Series 1000 S/Steel </t>
  </si>
  <si>
    <t>11001-20</t>
  </si>
  <si>
    <t>Cm 20 Series 1000 S/Steel H Cm 18 Lt 5,5</t>
  </si>
  <si>
    <t>11061-20</t>
  </si>
  <si>
    <t xml:space="preserve">Cm 20 Series 1000 S/Steel </t>
  </si>
  <si>
    <t>11001-22</t>
  </si>
  <si>
    <t>Cm 22 Series 1000 S/Steel H Cm 22 Lt 8,3</t>
  </si>
  <si>
    <t>11061-22</t>
  </si>
  <si>
    <t xml:space="preserve">Cm 22 Series 1000 S/Steel </t>
  </si>
  <si>
    <t>11001-28</t>
  </si>
  <si>
    <t>Cm 28 Series 1000 S/Steel H Cm 28 Lt 17</t>
  </si>
  <si>
    <t>11061-28</t>
  </si>
  <si>
    <t xml:space="preserve">Cm 28 Series 1000 S/Steel </t>
  </si>
  <si>
    <t>11001-32</t>
  </si>
  <si>
    <t>Cm 32 Series 1000 S/Steel H Cm 27,5 Lt 20,4</t>
  </si>
  <si>
    <t>11061-32</t>
  </si>
  <si>
    <t xml:space="preserve">Cm 32 Series 1000 S/Steel </t>
  </si>
  <si>
    <t>11001-40</t>
  </si>
  <si>
    <t>Cm 40 Series 1000 S/Steel H Cm 40 Lt 50</t>
  </si>
  <si>
    <t>11061-40</t>
  </si>
  <si>
    <t xml:space="preserve">Cm 40 Series 1000 S/Steel </t>
  </si>
  <si>
    <t xml:space="preserve">Saucepot 2 Handles </t>
  </si>
  <si>
    <t>11007-16</t>
  </si>
  <si>
    <t>Cm 16 Series 1000 S/Steel H Cm 9,5 Lt 1,9</t>
  </si>
  <si>
    <t>11007-22</t>
  </si>
  <si>
    <t>Cm 22 Series 1000 S/Steel H Cm 13 Lt 5</t>
  </si>
  <si>
    <t>11007-28</t>
  </si>
  <si>
    <t>Cm 28 Series 1000 S/Steel H Cm 16 Lt 9,8</t>
  </si>
  <si>
    <t>11007-40</t>
  </si>
  <si>
    <t>Cm 40 Series 1000 S/Steel H Cm 24 Lt 30,1</t>
  </si>
  <si>
    <t>11007-45</t>
  </si>
  <si>
    <t>Cm 45 Series 1000 S/Steel H Cm 27 Lt 42,9</t>
  </si>
  <si>
    <t>11061-45</t>
  </si>
  <si>
    <t xml:space="preserve">Cm 45 Series 1000 S/Steel </t>
  </si>
  <si>
    <t xml:space="preserve">Low Casserole Pot 2 Handles </t>
  </si>
  <si>
    <t>11009-20</t>
  </si>
  <si>
    <t>Cm 20 Series 1000 S/Steel H Cm 7,5 Lt 2,5</t>
  </si>
  <si>
    <t>11009-28</t>
  </si>
  <si>
    <t>Cm 28 Series 1000 S/Steel H Cm 9,5 Lt 5,8</t>
  </si>
  <si>
    <t>11009-36</t>
  </si>
  <si>
    <t>Cm 36 Series 1000 S/Steel H Cm 13 Lt 13</t>
  </si>
  <si>
    <t>11061-36</t>
  </si>
  <si>
    <t xml:space="preserve">Cm 36 Series 1000 S/Steel </t>
  </si>
  <si>
    <t>11009-45</t>
  </si>
  <si>
    <t>Cm 45 Series 1000 S/Steel H Cm 15,5 Lt 24,6</t>
  </si>
  <si>
    <t xml:space="preserve">Sauté Pan Rounded Bottom </t>
  </si>
  <si>
    <t>11013-20</t>
  </si>
  <si>
    <t>Cm 20 Series 1000 S/Steel H Cm 7,5 Lt 2,2</t>
  </si>
  <si>
    <t>11013-24</t>
  </si>
  <si>
    <t>Cm 24 Series 1000 S/Steel H Cm 8,5 Lt 3,3</t>
  </si>
  <si>
    <t>11013-26</t>
  </si>
  <si>
    <t>Cm 26 Series 1000 S/Steel H Cm 9 Lt 4,2</t>
  </si>
  <si>
    <t xml:space="preserve">Conical Sauté Pan </t>
  </si>
  <si>
    <t>11012-18</t>
  </si>
  <si>
    <t>Cm 18 Series 1000 S/Steel H Cm 6 Lt 1,2</t>
  </si>
  <si>
    <t>11012-20</t>
  </si>
  <si>
    <t>Cm 20 Series 1000 S/Steel H Cm 6,5 Lt 1,6</t>
  </si>
  <si>
    <t xml:space="preserve">Sauté Pan 1 Handle </t>
  </si>
  <si>
    <t>11008-24</t>
  </si>
  <si>
    <t>Cm 24 Series 1000 S/Steel H Cm 8 Lt 3,7</t>
  </si>
  <si>
    <t xml:space="preserve">Saucepan 1 Handle </t>
  </si>
  <si>
    <t>11006-14</t>
  </si>
  <si>
    <t>Cm 14 Series 1000 S/Steel H Cm 8 Lt 1,2</t>
  </si>
  <si>
    <t>11006-18</t>
  </si>
  <si>
    <t>Cm 18 Series 1000 S/Steel H Cm 10,8 Lt 2,7</t>
  </si>
  <si>
    <t>11006-24</t>
  </si>
  <si>
    <t>Cm 24 Series 1000 S/Steel H Cm 14,5 Lt 6,5</t>
  </si>
  <si>
    <t>11006-28</t>
  </si>
  <si>
    <t xml:space="preserve">Frypan 1 Handle </t>
  </si>
  <si>
    <t>11014-20</t>
  </si>
  <si>
    <t xml:space="preserve">Cm 20 H 5 Series 1000 S/Steel </t>
  </si>
  <si>
    <t>11014-28</t>
  </si>
  <si>
    <t xml:space="preserve">Cm 28 H 5,5 Series 1000 S/Steel </t>
  </si>
  <si>
    <t>11014-32</t>
  </si>
  <si>
    <t xml:space="preserve">Cm 32 H 6 Series 1000 S/Steel </t>
  </si>
  <si>
    <t>11014-36</t>
  </si>
  <si>
    <t xml:space="preserve">Cm 36 H 6 Series 1000 S/Steel </t>
  </si>
  <si>
    <t xml:space="preserve">Non-Stick Frypan </t>
  </si>
  <si>
    <t>11117-20</t>
  </si>
  <si>
    <t xml:space="preserve">Cm 20 H 5 Series 1100 S/Steel </t>
  </si>
  <si>
    <t>11117-24</t>
  </si>
  <si>
    <t xml:space="preserve">Cm 24 H 5 Series 1100 S/Steel </t>
  </si>
  <si>
    <t>11117-28</t>
  </si>
  <si>
    <t xml:space="preserve">Cm 28 H 5,5 Series 1100 S/Steel </t>
  </si>
  <si>
    <t>11117-36</t>
  </si>
  <si>
    <t xml:space="preserve">Cm 36 H 6 Series 1100 S/Steel </t>
  </si>
  <si>
    <t xml:space="preserve">Heavy Rectangular Roasting Pan Fixed Handles S/Steel </t>
  </si>
  <si>
    <t>11943-50</t>
  </si>
  <si>
    <t>11943-40</t>
  </si>
  <si>
    <t xml:space="preserve">1/4 Segmental Colander </t>
  </si>
  <si>
    <t>11922-36</t>
  </si>
  <si>
    <t xml:space="preserve">Cm 36 S/Steel </t>
  </si>
  <si>
    <t>15506-16</t>
  </si>
  <si>
    <t>Cm 16 Series 15500 Copper 3-Ply Induction H 8 Lt 1,6</t>
  </si>
  <si>
    <t>15508-20</t>
  </si>
  <si>
    <t>Cm 20 Series 15500 Copper 3-Ply Induction H 7 Lt 2,2</t>
  </si>
  <si>
    <t>15506-20</t>
  </si>
  <si>
    <t>Cm 20 Series 15500 Copper 3-Ply Induction H 11 Lt 3,5</t>
  </si>
  <si>
    <t>15507-24</t>
  </si>
  <si>
    <t>Cm 24 Series 15500 Copper 3-Ply Induction H 14 Lt 6,3</t>
  </si>
  <si>
    <t xml:space="preserve">Frypan </t>
  </si>
  <si>
    <t>15514-24</t>
  </si>
  <si>
    <t xml:space="preserve">Cm 24 Copper 3-Ply Induction </t>
  </si>
  <si>
    <t>15514-20</t>
  </si>
  <si>
    <t xml:space="preserve">Cm 20 Copper 3-Ply Induction </t>
  </si>
  <si>
    <t xml:space="preserve">French Omelet Pan </t>
  </si>
  <si>
    <t>11115-28</t>
  </si>
  <si>
    <t>11115-40</t>
  </si>
  <si>
    <t xml:space="preserve">Cm 40 H 6 Series 1100 S/Steel </t>
  </si>
  <si>
    <t>Ø cm. h. lt.
20 18.0 5.5</t>
  </si>
  <si>
    <t>11001-24</t>
  </si>
  <si>
    <t>Ø cm. h. lt.
24 24.0 10.5</t>
  </si>
  <si>
    <t>11716-20</t>
  </si>
  <si>
    <t>Cm 20 Blacksteel</t>
  </si>
  <si>
    <t>11716-26</t>
  </si>
  <si>
    <t>Cm 26 Blacksteel</t>
  </si>
  <si>
    <t xml:space="preserve">Paella Pan </t>
  </si>
  <si>
    <t>11717-42</t>
  </si>
  <si>
    <t>Cm 42 Blacksteel</t>
  </si>
  <si>
    <t xml:space="preserve">Blinis Pan </t>
  </si>
  <si>
    <t>16719-12</t>
  </si>
  <si>
    <t xml:space="preserve">Cm 12 With Non Stick Coating </t>
  </si>
  <si>
    <t>16717-24</t>
  </si>
  <si>
    <t>Dia 24 cm
H 5 cm</t>
  </si>
  <si>
    <t>16717-28</t>
  </si>
  <si>
    <t>Dia 28 cm
H 5 cm</t>
  </si>
  <si>
    <t>Knife Rack Magnetic -30</t>
  </si>
  <si>
    <t>Magnetic knife bar, black, l=35.0cm</t>
  </si>
  <si>
    <t>Fish Fin Shears</t>
  </si>
  <si>
    <t>Dim 22,6 cm</t>
  </si>
  <si>
    <t>Fish Pincers</t>
  </si>
  <si>
    <t>L 15 cm</t>
  </si>
  <si>
    <t>Glove Cut Resistant Large</t>
  </si>
  <si>
    <t>Size: L</t>
  </si>
  <si>
    <t>Glove Cut Resistant Small</t>
  </si>
  <si>
    <t>Size: S</t>
  </si>
  <si>
    <t>Knife , Chopper No 2</t>
  </si>
  <si>
    <t>Dim 18 cm 0.55 kg</t>
  </si>
  <si>
    <t>L 30 cm</t>
  </si>
  <si>
    <t>Knife, Bbq Chopper No 1 -25</t>
  </si>
  <si>
    <t>Dim 22 cm 1,3 kg</t>
  </si>
  <si>
    <t>Knife, Boning</t>
  </si>
  <si>
    <t xml:space="preserve">Dim 14 cm </t>
  </si>
  <si>
    <t>Knife, Bread Wavy Edge</t>
  </si>
  <si>
    <t>Dim 21 cm</t>
  </si>
  <si>
    <t>Knife, Cheese Angled</t>
  </si>
  <si>
    <t>Dim 26 cm</t>
  </si>
  <si>
    <t>Knife, Chef Narrow 18</t>
  </si>
  <si>
    <t>Dim 16 cm</t>
  </si>
  <si>
    <t>Knife, Chef Narrow 20</t>
  </si>
  <si>
    <t>Dim 20 cm</t>
  </si>
  <si>
    <t>Knife, Chef Narrow 25</t>
  </si>
  <si>
    <t>Knife, Chef Wide 23</t>
  </si>
  <si>
    <t>Knife, Chef Wide 25</t>
  </si>
  <si>
    <t>Knife, Cleaver</t>
  </si>
  <si>
    <t>Dim. 20 cm  1.1 Kgs.</t>
  </si>
  <si>
    <t>Knife, Filleting 18</t>
  </si>
  <si>
    <t>Knife, Grapefruit</t>
  </si>
  <si>
    <t>L 21.5 cm</t>
  </si>
  <si>
    <t>Knife, Paring 13</t>
  </si>
  <si>
    <t>Dim 11 cm</t>
  </si>
  <si>
    <t>Knife, Parmesan</t>
  </si>
  <si>
    <t>Dim 10 cm</t>
  </si>
  <si>
    <t>Knife, Universal Wavy Edge 25</t>
  </si>
  <si>
    <t>Dim 25 cm</t>
  </si>
  <si>
    <t>Lemon Zester</t>
  </si>
  <si>
    <t>L 17 cm</t>
  </si>
  <si>
    <t>Melon Baller, Dia 10 Mm</t>
  </si>
  <si>
    <t>L 19,0 cm Dia 1,0</t>
  </si>
  <si>
    <t>Melon Baller, Dia 25 Mm</t>
  </si>
  <si>
    <t>L 19,5 cm Dia 2,3</t>
  </si>
  <si>
    <t>Peeler, "Y" Movable Blade</t>
  </si>
  <si>
    <t>Dim 4 x 5 cm</t>
  </si>
  <si>
    <t>Saw Bone -50</t>
  </si>
  <si>
    <t>L 50 cm</t>
  </si>
  <si>
    <t>Scissors/Shears, Kitchen</t>
  </si>
  <si>
    <t>Sharpening Steel 31</t>
  </si>
  <si>
    <t>Dim 30 cm</t>
  </si>
  <si>
    <t>Chef's knife, wide blade, 20cm</t>
  </si>
  <si>
    <t>Blue</t>
  </si>
  <si>
    <t xml:space="preserve"> Chef's knife, narrow blade, 20cm</t>
  </si>
  <si>
    <t>Black</t>
  </si>
  <si>
    <t>Green</t>
  </si>
  <si>
    <t>Red</t>
  </si>
  <si>
    <t>Melon Oval 17x28mm</t>
  </si>
  <si>
    <t xml:space="preserve">Black </t>
  </si>
  <si>
    <t>11030  Pizza Turner Soild, Total Length:285mm</t>
  </si>
  <si>
    <t>11042  Triangle Spatula</t>
  </si>
  <si>
    <t>11024  75 mm Spatula 8" Soild</t>
  </si>
  <si>
    <t>11009  Slimline Spatula 7"</t>
  </si>
  <si>
    <t>11011  Slimline Spatula 10"</t>
  </si>
  <si>
    <t>11015  Offset Spatula 8.5"</t>
  </si>
  <si>
    <t>Cheese knife</t>
  </si>
  <si>
    <t>Fish scaler</t>
  </si>
  <si>
    <t>MEAT HOOK -SS 18 CM</t>
  </si>
  <si>
    <t>11039  Turner 6" Plastic Handle</t>
  </si>
  <si>
    <t>Meat Tenderizr</t>
  </si>
  <si>
    <t>Meat Tenderizer Alum</t>
  </si>
  <si>
    <t>Oyster Opener</t>
  </si>
  <si>
    <t>Bread Cutter with Protective Cover Bread Scoring</t>
  </si>
  <si>
    <t>Cheese Planer</t>
  </si>
  <si>
    <t>40994 - Pizza Slicer / Mincing Knife</t>
  </si>
  <si>
    <t xml:space="preserve">LOBSTER  Pick </t>
  </si>
  <si>
    <t>Lobster Cracker</t>
  </si>
  <si>
    <t>Sashimi knife 30cm</t>
  </si>
  <si>
    <t xml:space="preserve">Wooden </t>
  </si>
  <si>
    <t>Sashimi Knife - 27cm</t>
  </si>
  <si>
    <t>Deba Knife - 15cm</t>
  </si>
  <si>
    <t>Usaba Knife - 16.5cm</t>
  </si>
  <si>
    <t>Apron Butcher Safety S/S</t>
  </si>
  <si>
    <t xml:space="preserve">Dim 75 x 55 cm </t>
  </si>
  <si>
    <t>Block Brush</t>
  </si>
  <si>
    <t xml:space="preserve">L 20 cm </t>
  </si>
  <si>
    <t>Bowl Kitchen S/S Conical 14Cm Dia 0.5 Ltr - Holding</t>
  </si>
  <si>
    <t>MIXING BOWl  (DEEP)  3/4 QT</t>
  </si>
  <si>
    <t>Bowl Kitchen S/S Conical 20Cm Dia 1.5 Ltr - Holding</t>
  </si>
  <si>
    <t>MIXING BOWl  (DEEP)  1 1/2 QT</t>
  </si>
  <si>
    <t>Bowl Kitchen S/S Conical 22Cm Dia 2 Ltr - Holding</t>
  </si>
  <si>
    <t>TAPER BOWL ( BEADED EDGE )  20CM 2 LTR</t>
  </si>
  <si>
    <t>Bowl Kitchen S/S Conical 28Cm Dia 4.5 Ltr - Holding</t>
  </si>
  <si>
    <t>TAPER BOWL ( BEADED EDGE )  28CM 4.50 LTR</t>
  </si>
  <si>
    <t>Bowl Kitchen S/S Conical 32Cm Dia 7 Ltr - Holding</t>
  </si>
  <si>
    <t>MIXING BOWl  (DEEP)  8 QT</t>
  </si>
  <si>
    <t>Bowl Kitchen S/S Conical 40Cm Dia 13 Ltr - Holding</t>
  </si>
  <si>
    <t>TAPER BOWL ( BEADED EDGE )  40CM 14 LTR</t>
  </si>
  <si>
    <t>Bowl Kitchen S/S Conical 45Cm Dia 20 Ltr - Holding</t>
  </si>
  <si>
    <t>Taper Bowl W/Beading( I.D 50 Cm) 1.2 Mm 50CM</t>
  </si>
  <si>
    <t>Bowl Kitchen S/S Round 18Cm Dia 1 Ltr - Holding</t>
  </si>
  <si>
    <t>MIXING  BOWL (REGULAR)  1 1/2 QT</t>
  </si>
  <si>
    <t>Bowl Kitchen S/S Round 18Cm Dia 1 Ltr - Mixing</t>
  </si>
  <si>
    <t>Bowl Kitchen S/S Round 20Cm Dia 1.5 Ltr - Holding</t>
  </si>
  <si>
    <t>Bowl Kitchen S/S Round 22Cm Dia 2 Ltr - Holding</t>
  </si>
  <si>
    <t>MIXING  BOWL (REGULAR)  2 QT</t>
  </si>
  <si>
    <t>Bowl Kitchen S/S Round 22Cm Dia 2 Ltr - Mixing</t>
  </si>
  <si>
    <t>Bowl Kitchen S/S Round 26Cm Dia 3.5 Ltr - Holding</t>
  </si>
  <si>
    <t>MIXING  BOWL (REGULAR)  4 QT</t>
  </si>
  <si>
    <t>Bowl Kitchen S/S Round 28Cm Dia 4.5 Ltr - Holding</t>
  </si>
  <si>
    <t>MIXING  BOWL (REGULAR)  5 QT</t>
  </si>
  <si>
    <t>Bowl Kitchen S/S Round 32Cm Dia 7 Ltr - Holding</t>
  </si>
  <si>
    <t>MIXING  BOWL (REGULAR)  8 QT</t>
  </si>
  <si>
    <t>Bowl Kitchen S/S Round 40Cm Dia 13 Ltr - Holding</t>
  </si>
  <si>
    <t>MIXING  BOWL (REGULAR)  13 QT</t>
  </si>
  <si>
    <t>Bowl Kitchen S/S Round 40Cm Dia 13 Ltr - Mixing</t>
  </si>
  <si>
    <t>Bowl Kitchen S/S Round 45Cm Dia 20 Ltr - Holding</t>
  </si>
  <si>
    <t>MIXING  BOWL (REGULAR)  16 QT</t>
  </si>
  <si>
    <t>Brush Oil -2.5</t>
  </si>
  <si>
    <t xml:space="preserve">L 3 cm u pack 6 </t>
  </si>
  <si>
    <t>Brush Oil -5</t>
  </si>
  <si>
    <t xml:space="preserve">L 5 cm u pack 7 </t>
  </si>
  <si>
    <t>Can Opener - Hand Held</t>
  </si>
  <si>
    <t>22x4,6 cm</t>
  </si>
  <si>
    <t>Can Opener Table Top</t>
  </si>
  <si>
    <t xml:space="preserve">L 56 cm </t>
  </si>
  <si>
    <t>Cherry Stoner</t>
  </si>
  <si>
    <t xml:space="preserve">Dia 10 x 34 cm h </t>
  </si>
  <si>
    <t>Cutting Board - Other Colors - Local Regulation Specific</t>
  </si>
  <si>
    <t xml:space="preserve">Dim 46 x 31 cm 1,3 h </t>
  </si>
  <si>
    <t>Cutting Board Racks - 6</t>
  </si>
  <si>
    <t>25 mm x 6 slot</t>
  </si>
  <si>
    <t>Cutting Board Red -60X40 Thickness 4 Cm</t>
  </si>
  <si>
    <t xml:space="preserve">Dim 60 x 40 cm 2 h </t>
  </si>
  <si>
    <t>Cutting Board White -60X40 Thickness 4 Cm</t>
  </si>
  <si>
    <t xml:space="preserve">Dim 60 x 40cm 2 h </t>
  </si>
  <si>
    <t>Egg Slicer</t>
  </si>
  <si>
    <t xml:space="preserve">Dim 13,5 x 8 cm 4,5 h </t>
  </si>
  <si>
    <t>Funnel S/S -10</t>
  </si>
  <si>
    <t>10 cm</t>
  </si>
  <si>
    <t>Funnel S/S -16</t>
  </si>
  <si>
    <t>14 cm</t>
  </si>
  <si>
    <t>Glove Butcher Safety S/S Large</t>
  </si>
  <si>
    <t xml:space="preserve">Size S Col. White </t>
  </si>
  <si>
    <t>Glove Butcher Safety S/S Medium</t>
  </si>
  <si>
    <t xml:space="preserve">Size M Col. Red </t>
  </si>
  <si>
    <t>Grater 4-Ways</t>
  </si>
  <si>
    <t>10x8x23 cm</t>
  </si>
  <si>
    <t>Grater Lemon - Ginger</t>
  </si>
  <si>
    <t xml:space="preserve">Dia 4 x 22 cm L 38. 5 </t>
  </si>
  <si>
    <t>Grater Nutmeg</t>
  </si>
  <si>
    <t xml:space="preserve">Dim 4,5 x 14 cm </t>
  </si>
  <si>
    <t>Grill Brush</t>
  </si>
  <si>
    <t xml:space="preserve">Dim 5,5 x 11 cm L 27 </t>
  </si>
  <si>
    <t>Ladle One Piece S/S -0.07 Ltr</t>
  </si>
  <si>
    <t>70 ml</t>
  </si>
  <si>
    <t>Ladle One Piece S/S -0.12 Ltr</t>
  </si>
  <si>
    <t>125 ml</t>
  </si>
  <si>
    <t>Ladle One Piece S/S -0.25 Ltr</t>
  </si>
  <si>
    <t>200 ml</t>
  </si>
  <si>
    <t>Ladle One Piece S/S -0.33 Ltr</t>
  </si>
  <si>
    <t>250 ml</t>
  </si>
  <si>
    <t>Ladle One Piece S/S -0.5 Ltr</t>
  </si>
  <si>
    <t>500 ml</t>
  </si>
  <si>
    <t>Ladle One Piece S/S -1 Ltr</t>
  </si>
  <si>
    <t>1000 ml</t>
  </si>
  <si>
    <t>Lighter Gun Long</t>
  </si>
  <si>
    <t xml:space="preserve"> </t>
  </si>
  <si>
    <t>Lighter, Gun</t>
  </si>
  <si>
    <t>Mandoline S/S -L40</t>
  </si>
  <si>
    <t xml:space="preserve">Dim 39 x 12,5 cm  5,5 h 1,7 kg </t>
  </si>
  <si>
    <t>Measuring Jug Plastic - 2 Ltr</t>
  </si>
  <si>
    <t xml:space="preserve">Dia 13,5 x 17,0 cm h 2,00 Ltr </t>
  </si>
  <si>
    <t>Oil Pourer -1.5 Ltr</t>
  </si>
  <si>
    <t xml:space="preserve">1 Ltr </t>
  </si>
  <si>
    <t>Pizza Cutter, -Dia 12</t>
  </si>
  <si>
    <t>Pizza Peel And Utensil Rack S/S</t>
  </si>
  <si>
    <t xml:space="preserve">172 cm h 14 kg </t>
  </si>
  <si>
    <t>Press Potato With Discs</t>
  </si>
  <si>
    <t xml:space="preserve">Dia 8,5 cm 2,4-4,4-6,5 mm </t>
  </si>
  <si>
    <t>Rolling Pin Small</t>
  </si>
  <si>
    <t xml:space="preserve">30 cm L </t>
  </si>
  <si>
    <t>Rolling Pin, Large</t>
  </si>
  <si>
    <t>50 cm L</t>
  </si>
  <si>
    <t>Scoop Flour S/S - 1 Ltr</t>
  </si>
  <si>
    <t>21x12 cm</t>
  </si>
  <si>
    <t>Scoop, Ice</t>
  </si>
  <si>
    <t>19 cm</t>
  </si>
  <si>
    <t>Scoop, Ice Cream - Medium</t>
  </si>
  <si>
    <t>18 cm</t>
  </si>
  <si>
    <t>Scoop, Polycarbonate - 24 Oz / 700 Gm</t>
  </si>
  <si>
    <t xml:space="preserve">680 ml </t>
  </si>
  <si>
    <t>Scraper</t>
  </si>
  <si>
    <t>Scraper Dough Flexible -16</t>
  </si>
  <si>
    <t>10x8.5 cm</t>
  </si>
  <si>
    <t>Sharpening Stone</t>
  </si>
  <si>
    <t xml:space="preserve">Dim 21 x 7 cm 3 h 1000/240 grit </t>
  </si>
  <si>
    <t>Sieve (Mouli) S/S With Discs</t>
  </si>
  <si>
    <t>Skimmer (Wire) S/S -16 Dia</t>
  </si>
  <si>
    <t>14x36 cm</t>
  </si>
  <si>
    <t>Skimmer Mesh (Fine) S/S -16 Dia</t>
  </si>
  <si>
    <t>10x40 cm</t>
  </si>
  <si>
    <t>Skimmer One Piece S/S -10 Dia</t>
  </si>
  <si>
    <t>Skimmer, Deep Frying 12 Cm</t>
  </si>
  <si>
    <t>12x34 cm</t>
  </si>
  <si>
    <t>Spatula - Exoglass -30</t>
  </si>
  <si>
    <t>Spatula - Exoglass -40</t>
  </si>
  <si>
    <t xml:space="preserve">40 cm L </t>
  </si>
  <si>
    <t>Spatula - Plastic (Cleaner) -35</t>
  </si>
  <si>
    <t xml:space="preserve">35 cm L </t>
  </si>
  <si>
    <t>Spatula - Plastic (Cleaner) -45</t>
  </si>
  <si>
    <t xml:space="preserve">45 cm L </t>
  </si>
  <si>
    <t>Spatula One Piece Perforated -S/S 39</t>
  </si>
  <si>
    <t>52 cm</t>
  </si>
  <si>
    <t>Spatula One Piece S/S -39</t>
  </si>
  <si>
    <t>Spatula Plastic For Non-Stick -30</t>
  </si>
  <si>
    <t xml:space="preserve">Dim 9 x 10 cm 35 L </t>
  </si>
  <si>
    <t>Spatula Triangular W/ Safety Handle 10Cm</t>
  </si>
  <si>
    <t>15 cm</t>
  </si>
  <si>
    <t>Spatula Triangular W/ Safety Handle 6Cm</t>
  </si>
  <si>
    <t>Spatula, Pan Turner S/S</t>
  </si>
  <si>
    <t>Spatula, Pan Turner S/S Offset 16 Cm</t>
  </si>
  <si>
    <t>Spatula,Straight 21 Cm</t>
  </si>
  <si>
    <t>26 cm</t>
  </si>
  <si>
    <t>Spatula/ Lifter Perforated S/S 12Cm Dia</t>
  </si>
  <si>
    <t>Spoon , All Purpose - 35 Cm</t>
  </si>
  <si>
    <t>33 cm</t>
  </si>
  <si>
    <t>Spoon , All Purpose Perforated - 35 Cm</t>
  </si>
  <si>
    <t>38 cm</t>
  </si>
  <si>
    <t>Spoon, Kitchen Tasting</t>
  </si>
  <si>
    <t>28 cm</t>
  </si>
  <si>
    <t>Squeezee Bottle</t>
  </si>
  <si>
    <t xml:space="preserve">240 ml </t>
  </si>
  <si>
    <t>Sticks Satay</t>
  </si>
  <si>
    <t xml:space="preserve">25 cm L 100 u. pack </t>
  </si>
  <si>
    <t>Strainer Conical With Handle - Large</t>
  </si>
  <si>
    <t>Strainer Conical With Handle - Medium</t>
  </si>
  <si>
    <t>20 cm</t>
  </si>
  <si>
    <t>Strainer Conical With Handle - Small</t>
  </si>
  <si>
    <t>13 cm</t>
  </si>
  <si>
    <t>Strainer Noodle</t>
  </si>
  <si>
    <t xml:space="preserve">Dia 22 cm 13 h 5,0 Ltr </t>
  </si>
  <si>
    <t>Strainer/ Bouillon Sieve Medium Mesh 14Cm Dia</t>
  </si>
  <si>
    <t xml:space="preserve">Dia 14 cm 17 L </t>
  </si>
  <si>
    <t>Strainer/ Bouillon Sieve Medium Mesh 16Cm Dia</t>
  </si>
  <si>
    <t xml:space="preserve">Dia 16 cm 17 L </t>
  </si>
  <si>
    <t>Strainer/ Bouillon Sieve Medium Mesh 20Cm Dia</t>
  </si>
  <si>
    <t xml:space="preserve">Dia 20 cm 17 L </t>
  </si>
  <si>
    <t>Strainer/ Sieve Chinois S/S 18Cm Dia</t>
  </si>
  <si>
    <t xml:space="preserve">Dia 20 cm </t>
  </si>
  <si>
    <t>Strainer/ Sieve Chinois S/S 24Cm Dia</t>
  </si>
  <si>
    <t xml:space="preserve">Dia 24 cm </t>
  </si>
  <si>
    <t>Strainer/Colander Chinese Ss - Large</t>
  </si>
  <si>
    <t xml:space="preserve">Dia 26 cm </t>
  </si>
  <si>
    <t>Strainer/Colander Chinese Ss - Medium</t>
  </si>
  <si>
    <t>Strainer/Colander Chinese Ss - Small</t>
  </si>
  <si>
    <t xml:space="preserve">Dia 14 cm </t>
  </si>
  <si>
    <t>Thermometer Freezer</t>
  </si>
  <si>
    <t xml:space="preserve">6 cm L 1°C Scala -29+27°C range </t>
  </si>
  <si>
    <t>Thermometer Oven</t>
  </si>
  <si>
    <t xml:space="preserve">7  cm L10°C Scala +38+316°C range </t>
  </si>
  <si>
    <t>Thermometer Probe Wipes</t>
  </si>
  <si>
    <t xml:space="preserve">CDN PW200 Thermometer Probe Wipes- Packets, 1.125" x 2" Pads (Pack of 200) </t>
  </si>
  <si>
    <t>Thermometer Refrigerator</t>
  </si>
  <si>
    <t>Thermometer, Pocket Analog - -10C To 200C</t>
  </si>
  <si>
    <t xml:space="preserve">15cm L 0,1°C scala  -50+150°C range </t>
  </si>
  <si>
    <t>Timer, Digital Kitchen</t>
  </si>
  <si>
    <t xml:space="preserve">Dim 7 x 5,5 cm </t>
  </si>
  <si>
    <t>Tong, All Purpose Polycarbonate</t>
  </si>
  <si>
    <t xml:space="preserve"> 9" SCALLOP TONG,PC, CLEAR</t>
  </si>
  <si>
    <t>Tong, Charcoal</t>
  </si>
  <si>
    <t>Tong, Locking - High Heat 30 Cm</t>
  </si>
  <si>
    <t>Tong, Locking 25 Cm</t>
  </si>
  <si>
    <t>24 cm L</t>
  </si>
  <si>
    <t>Tong, Locking 30 Cm</t>
  </si>
  <si>
    <t>Tray, Baking Black 46 Cm Round</t>
  </si>
  <si>
    <t xml:space="preserve">Dia 45 cm 3,5 h 5 u.pack </t>
  </si>
  <si>
    <t>Tray, Baking Black 46 X 46 Cm</t>
  </si>
  <si>
    <t>53x42x4 cm</t>
  </si>
  <si>
    <t>Whisk Chef (Anti Slip Handle) 16 Wire S/S -25</t>
  </si>
  <si>
    <t>25 cm</t>
  </si>
  <si>
    <t>Whisk Chef (Anti Slip Handle) 16 Wire S/S -35</t>
  </si>
  <si>
    <t>Whisk Chef 16 Wire S/S -25</t>
  </si>
  <si>
    <t xml:space="preserve">25 cm L </t>
  </si>
  <si>
    <t>Whisk Chef 16 Wire S/S -35</t>
  </si>
  <si>
    <t>WOK, LADLE - 1 LB</t>
  </si>
  <si>
    <t>Dia 11, 8 cm</t>
  </si>
  <si>
    <t>WOK, LADLE - 12 OZ</t>
  </si>
  <si>
    <t>Dia 13, 8 cm</t>
  </si>
  <si>
    <t>WOK, TURNER SS 42 CM</t>
  </si>
  <si>
    <t xml:space="preserve">Dim 13,3 x 12 cm </t>
  </si>
  <si>
    <t>Knife Sterilisation Box</t>
  </si>
  <si>
    <t>Mixing bowl, plastic
Ø=19.0cm, h=7.9cm, 1.0Ltr</t>
  </si>
  <si>
    <t>Mixing bowl, plastic
Ø=24.0cm, h=11.5cm, 2.5Ltr</t>
  </si>
  <si>
    <t>Mixing bowl, plastic
Ø=28.0cm, h=13.5cm, 4.5Ltr</t>
  </si>
  <si>
    <t>Mixing bowl, plastic
Ø=32.5cm, h=14.7cm, 6.0Ltr</t>
  </si>
  <si>
    <t>Mixing bowl, plastic
Ø=36.0cm, h=16.5cm, 9.0Ltr</t>
  </si>
  <si>
    <t>Mixing bowl, plastic
Ø=40.0cm, h=18.5cm, 13.0Ltr</t>
  </si>
  <si>
    <t>Mixing bowl with 2 handles, s/s Ø=26.0cm, h=14.0cm, 4.0Ltr</t>
  </si>
  <si>
    <t>Mixing bowl with 2 handles, s/s Ø=36.0cm, h=14.0cm, 20.5Ltr</t>
  </si>
  <si>
    <t>Vegetable strainer conical with 2 handles, s/s Ø=30.0cm, h=14.5cm, 6.0Ltr</t>
  </si>
  <si>
    <t>Vegetable strainer conical with 2 handles, s/s
Ø=40.0cm, h=17.5cm, 13.0Ltr</t>
  </si>
  <si>
    <t>Vegetable strainer conical with 2 handles, s/s
Ø=50.0cm, h=22.5cm, 25.0Ltr</t>
  </si>
  <si>
    <t>Chinois colander conical with wire gauze, s/s
Ø=20.0cm</t>
  </si>
  <si>
    <t>Interchangeable sieve, fine mesh, s/s
Ø=34.0cm</t>
  </si>
  <si>
    <t>Spoon, exoglass
l=30.0cm</t>
  </si>
  <si>
    <t>Skimmer, tinned
l=69.0cm, Ø=24.0cm</t>
  </si>
  <si>
    <t>Spatula, polyglass
l=35.0cm</t>
  </si>
  <si>
    <t>Spatula, polyglass 
l=25.0cm</t>
  </si>
  <si>
    <t>Big whisk, s/s
l=100.0cm</t>
  </si>
  <si>
    <t>Grater dual with ergonomic non-slip handle, s/s
dim=39.5x3.5cm</t>
  </si>
  <si>
    <t>Grater ribbon with ergonomic non-slip handle, s/s dim=39.5x.3.5cm</t>
  </si>
  <si>
    <t>Grater medium with ergonomic non-slip handle, s/s dim=39.5x3.5cm</t>
  </si>
  <si>
    <t>Grater fine with ergonomic non-slip handle, s/s
dim=39.5x3.5cm</t>
  </si>
  <si>
    <t>Grater large shaver with ergonomic non-slip handle, s/s dim=31.5x7.3cm</t>
  </si>
  <si>
    <t>Grater ribbon with ergnonomic non-slip handle, s/s dim=31.5x7.3cm</t>
  </si>
  <si>
    <t>Grater extra coarse with ergonomic non-slip handle, s/s dim=31.5x7.3cm</t>
  </si>
  <si>
    <t>Grater fine with ergonomic non-slip handle, s/s
dim=31.5x7.3cm</t>
  </si>
  <si>
    <t>Bircher fruit grater, s/s
dim=11.5x6.0cm, l=24.0cm</t>
  </si>
  <si>
    <t>Egg divider 6 parts, aluminium
dim=18.0x6.5x3.0cm</t>
  </si>
  <si>
    <t>Confectionery funnel with 3 openings, s/s Ø=17.5cm, h=16.5cm, 1.5Ltr</t>
  </si>
  <si>
    <t>S.No.</t>
  </si>
  <si>
    <t>Induction Buffetware Congee Pots</t>
  </si>
  <si>
    <t>Round Casserole. Diameter( Ø) 24cm.  Capacity 4.49 Ltrs.</t>
  </si>
  <si>
    <t>LAVA</t>
  </si>
  <si>
    <t>LV Y TC 24 K2</t>
  </si>
  <si>
    <t>Induction Buffetware Roasting Pan Oval Large</t>
  </si>
  <si>
    <t>Oval Dish. Dimension 23x17cm. Capacity 2.25 Ltrs.</t>
  </si>
  <si>
    <t>LV O TV 2317 SHN</t>
  </si>
  <si>
    <t>Induction Buffetware Roasting Pan Oval Small</t>
  </si>
  <si>
    <t>Oval Dish. Dimension 19x14cm. Capacity 1.85 Ltrs.</t>
  </si>
  <si>
    <t>LV O TV 1914 SHN</t>
  </si>
  <si>
    <t>Induction Buffetware Roasting Pan Rectangular Large</t>
  </si>
  <si>
    <t>Rectangular Dish. Dimension 26x40cm. Capacity 4.86 Ltrs.</t>
  </si>
  <si>
    <t>LV P TP 2640 K0</t>
  </si>
  <si>
    <t>Induction Buffetware Roasting Pan Rectangular Small</t>
  </si>
  <si>
    <t>Rectangular Dish. Dimension 22x30cm. Capacity 2.54 Ltrs.</t>
  </si>
  <si>
    <t>LV P TP 2230 K0</t>
  </si>
  <si>
    <t>Induction Buffetware Sauce Pan</t>
  </si>
  <si>
    <t>Sauce Pan, integral w/ metal handles. Diameter(Ø)16cm. Capacity :  1.35 Ltrs.</t>
  </si>
  <si>
    <t>LV Y SOS 16 K2</t>
  </si>
  <si>
    <t>Induction Buffetware Wok With Lid</t>
  </si>
  <si>
    <t>Round Deep Casserole with glass lid. Diameter (Ø)30cm. Capacity :  6.20 Ltrs.</t>
  </si>
  <si>
    <t>LV Y KZ 30 K3</t>
  </si>
  <si>
    <t>Induction Buffetware- Cocotte Oval 24 Cm With Lid</t>
  </si>
  <si>
    <t>Oval Casserole. Dimension 21x25cm.  Capacity : 3.19 Ltrs.</t>
  </si>
  <si>
    <t>LV O TC 25 K2</t>
  </si>
  <si>
    <t>Induction Buffetware- Cocotte Oval 24 Cm With Lid - Shallow</t>
  </si>
  <si>
    <t>Multi-Purpose Casseroles. Diameter(Ø)24cm.  Capacity : 2.47 Ltrs.</t>
  </si>
  <si>
    <t>LV Y ST 24 K2</t>
  </si>
  <si>
    <t>Induction Buffetware- Cocotte Oval 32 Cm With Lid</t>
  </si>
  <si>
    <t>Oval Casserole. Dimension 25x31cm.  Capacity : 7.06 Ltrs.</t>
  </si>
  <si>
    <t>LV O TC 31 K2</t>
  </si>
  <si>
    <t>Induction Buffetware- Cocotte Oval 32 Cm With Lid - Shallow</t>
  </si>
  <si>
    <t>Multi-Purpose Casseroles. Diameter(Ø)32cm.  Capacity 5.66 Ltrs.</t>
  </si>
  <si>
    <t>LV Y ST 32 K2</t>
  </si>
  <si>
    <t>Induction Buffetware- Cocotte Round 24 Cm With Lid</t>
  </si>
  <si>
    <t>Round Casserole. Diameter (Ø 24cm.  Capacity : 4.49 Ltrs.</t>
  </si>
  <si>
    <t>Induction Buffetware- Cocotte Round 24 Cm With Lid- Shallow</t>
  </si>
  <si>
    <t>Induction Buffetware- Cocotte Round 32 Cm With Lid</t>
  </si>
  <si>
    <t>Round Casserole. Diameter (Ø) 32 cm. Capacity : 9.86 Ltrs.</t>
  </si>
  <si>
    <t>LV Y TC 32 K2</t>
  </si>
  <si>
    <t>Induction Buffetware- Cocotte Round 32 Cm With Lid - Shallow</t>
  </si>
  <si>
    <t xml:space="preserve">Multi-Purpose Casseroles. Diameter(Ø)32cm.  Capacity : 5.66 Ltrs. </t>
  </si>
  <si>
    <t>Induction Buffetware-Grill30 Cm With Lid</t>
  </si>
  <si>
    <t>Frying / Grill Pan, integral metal handles and glass lid. Diameter (Ø)30cm. Capacity : 2.25 Ltrs.</t>
  </si>
  <si>
    <t>LV ECO TV 30 K3</t>
  </si>
  <si>
    <t>Barbeque Grill</t>
  </si>
  <si>
    <t>W=36 cm L=51,7 cm H=18 cm</t>
  </si>
  <si>
    <t>LV MNG 3645</t>
  </si>
  <si>
    <t>Grill Pan</t>
  </si>
  <si>
    <t>W=26,9 cm L=52,9 cm H=4,0 cm</t>
  </si>
  <si>
    <t>LV GT 2645</t>
  </si>
  <si>
    <t>W=26,7 cm L=33,6 cm H=4,0 cm</t>
  </si>
  <si>
    <t>LV ECO GT 2626 T2</t>
  </si>
  <si>
    <t>Project_Name</t>
  </si>
  <si>
    <t>Project Name Initials</t>
  </si>
  <si>
    <t>Bin, Ingredient - Large With Castors</t>
  </si>
  <si>
    <t>Cambro</t>
  </si>
  <si>
    <t>IBS27</t>
  </si>
  <si>
    <t>Store bulk dry ingredients such as flour and grain.
• Hygienic clear sliding lid reduces handling and
allows for quick content identification.
• Bin made of FDA‑accepted material so
no liners are needed.
• Designed to fit under standard work tables.
IBS27 Ingredient Bin
Exterior Dimension: W 42 x D 75 x H 71 cm
Capacity: 102 L
Cube M3: 0,102
Load Capacity (Sugar): 103 kg
Load Capacity (Flour): 68 kg
7,6 cm Casters: 2 fixed, 2 swivel</t>
  </si>
  <si>
    <t>Bins, Pizza Dough Box For Dough, Stackable</t>
  </si>
  <si>
    <t>DB18263P</t>
  </si>
  <si>
    <t xml:space="preserve">Pizza Dgh Bx 18X26X3-White    </t>
  </si>
  <si>
    <t>Bins, Pizza Dough Lids</t>
  </si>
  <si>
    <t>DBC1826P</t>
  </si>
  <si>
    <t xml:space="preserve">Pizza Dough Box Cvr-White     </t>
  </si>
  <si>
    <t>GN Container Polycarbonate</t>
  </si>
  <si>
    <t>12CW</t>
  </si>
  <si>
    <t xml:space="preserve">Food Pan 1/1X2" Cw-Clear </t>
  </si>
  <si>
    <t>14CW</t>
  </si>
  <si>
    <t>Food Pan 1/1X4" Cw-Clear</t>
  </si>
  <si>
    <t>16CW</t>
  </si>
  <si>
    <t xml:space="preserve">Food Pan 1/1X6" Cw-Clear </t>
  </si>
  <si>
    <t>18CW</t>
  </si>
  <si>
    <t xml:space="preserve">Food Pan 1/1X8" Cw-Clear </t>
  </si>
  <si>
    <t>Cover with handle</t>
  </si>
  <si>
    <t>10CWCH</t>
  </si>
  <si>
    <t xml:space="preserve">Food Pan Lid 1/1 Pp Hdl-Trans </t>
  </si>
  <si>
    <t>22CW</t>
  </si>
  <si>
    <t xml:space="preserve">Food Pan 1/2X2" Cw-Clear </t>
  </si>
  <si>
    <t>24CW</t>
  </si>
  <si>
    <t xml:space="preserve">Food Pan 1/2X4" Cw-Clear </t>
  </si>
  <si>
    <t>26CW</t>
  </si>
  <si>
    <t xml:space="preserve">Food Pan 1/2X6" Cw-Clear </t>
  </si>
  <si>
    <t>28CW</t>
  </si>
  <si>
    <t xml:space="preserve">Food Pan 1/2X8" Cw-Clrcw      </t>
  </si>
  <si>
    <t>20CWCH</t>
  </si>
  <si>
    <t xml:space="preserve">Food Pan Lid 1/2 Cw Hdl- </t>
  </si>
  <si>
    <t>32CW</t>
  </si>
  <si>
    <t xml:space="preserve">Food Pan 1/3X2" Cw-Clear </t>
  </si>
  <si>
    <t>34CW</t>
  </si>
  <si>
    <t xml:space="preserve">Food Pan 1/3X4" Cw-Clear </t>
  </si>
  <si>
    <t>36CW</t>
  </si>
  <si>
    <t xml:space="preserve">Food Pan 1/3X6" Cw-Clear </t>
  </si>
  <si>
    <t>30CWCH</t>
  </si>
  <si>
    <t xml:space="preserve">Food Pan Lid 1/3 Cw Hdl- </t>
  </si>
  <si>
    <t>42CW</t>
  </si>
  <si>
    <t xml:space="preserve">Food Pan 1/4X2" Cw-Clear </t>
  </si>
  <si>
    <t>44CW</t>
  </si>
  <si>
    <t xml:space="preserve">Food Pan 1/4X4" Cw-Clear </t>
  </si>
  <si>
    <t>46CW</t>
  </si>
  <si>
    <t xml:space="preserve">Food Pan 1/4X6" Cw-Clear </t>
  </si>
  <si>
    <t>40CWCH</t>
  </si>
  <si>
    <t xml:space="preserve">Food Pan Lid 1/4 Cw Hdl- </t>
  </si>
  <si>
    <t>62CW</t>
  </si>
  <si>
    <t xml:space="preserve">Food Pan 1/6X2" Cw-Clear </t>
  </si>
  <si>
    <t>64CW</t>
  </si>
  <si>
    <t xml:space="preserve">Food Pan 1/6X4" Cw-Clear </t>
  </si>
  <si>
    <t>66CW</t>
  </si>
  <si>
    <t xml:space="preserve">Food Pan 1/6X6" Cw-Clear </t>
  </si>
  <si>
    <t>14569-20</t>
  </si>
  <si>
    <t>176x160x200 mm</t>
  </si>
  <si>
    <t>60CWCH</t>
  </si>
  <si>
    <t xml:space="preserve">Food Pan Lid 1/6 Cw Hdl- </t>
  </si>
  <si>
    <t>92CW</t>
  </si>
  <si>
    <t xml:space="preserve">Food Pan 1/9X2" Cw-Clear </t>
  </si>
  <si>
    <t>94CW</t>
  </si>
  <si>
    <t xml:space="preserve">Food Pan 1/9X4" Cw-Clear </t>
  </si>
  <si>
    <t>Flat cover</t>
  </si>
  <si>
    <t>90CWC</t>
  </si>
  <si>
    <t xml:space="preserve">Food Pan Lid 1/9 Cw </t>
  </si>
  <si>
    <t>Poly Food Storage Boxes</t>
  </si>
  <si>
    <t>18266P</t>
  </si>
  <si>
    <t xml:space="preserve">Food Box 1826X6 Cw-Clrcw      </t>
  </si>
  <si>
    <t>18269P</t>
  </si>
  <si>
    <t xml:space="preserve">Food Box 1826X9 Cw-Clrcw      </t>
  </si>
  <si>
    <t>182612P</t>
  </si>
  <si>
    <t xml:space="preserve">Food Box 1826X12Cw-Clrcw      </t>
  </si>
  <si>
    <t>182615P</t>
  </si>
  <si>
    <t xml:space="preserve">Food Box 1826X15 Cw-Clrcw     </t>
  </si>
  <si>
    <t>COLANDER PANS</t>
  </si>
  <si>
    <t>15CLRCW</t>
  </si>
  <si>
    <t xml:space="preserve">Food Pan 5" Colander Cw-Clrcw </t>
  </si>
  <si>
    <t>Poly Covers</t>
  </si>
  <si>
    <t>1826CP</t>
  </si>
  <si>
    <t>18" x 26"</t>
  </si>
  <si>
    <t>FOOD STORAGE CONTAINERS</t>
  </si>
  <si>
    <t>2SFSCW</t>
  </si>
  <si>
    <t xml:space="preserve">Square 2Qt Cw-Clrcw           </t>
  </si>
  <si>
    <t>12SFSCW</t>
  </si>
  <si>
    <t xml:space="preserve">Square 12Qt Cw-Clrcw          </t>
  </si>
  <si>
    <t>18SFSCW</t>
  </si>
  <si>
    <t xml:space="preserve">Square 18Qt Cw-Clrcw          </t>
  </si>
  <si>
    <t>22SFSCW</t>
  </si>
  <si>
    <t xml:space="preserve">Square 22Qt Cw-Clrcw          </t>
  </si>
  <si>
    <t>4SFSCW</t>
  </si>
  <si>
    <t xml:space="preserve">Square 4Qt Cw-Clrcw           </t>
  </si>
  <si>
    <t>6SFSCW</t>
  </si>
  <si>
    <t xml:space="preserve">Square 6Qt Cw-Clrcw           </t>
  </si>
  <si>
    <t>8SFSCW</t>
  </si>
  <si>
    <t xml:space="preserve">Square 8Qt Cw-Clrcw           </t>
  </si>
  <si>
    <t>Universal Covers*</t>
  </si>
  <si>
    <t>SFC2</t>
  </si>
  <si>
    <t xml:space="preserve">Square Seal Lid 2/4 Qt-Trans  </t>
  </si>
  <si>
    <t>SFC12</t>
  </si>
  <si>
    <t>Square Seal Lid 12/18/22-Trans</t>
  </si>
  <si>
    <t>SFC6</t>
  </si>
  <si>
    <t xml:space="preserve">Square Seal Lid 6/8 Qt-Trans  </t>
  </si>
  <si>
    <t xml:space="preserve">Dunnage Rack </t>
  </si>
  <si>
    <t>Nilkamal</t>
  </si>
  <si>
    <t>SP1210MW</t>
  </si>
  <si>
    <t xml:space="preserve"> L 1200 mm W 1000 mm  130mm</t>
  </si>
  <si>
    <t>Insulated Food Server</t>
  </si>
  <si>
    <t>UPC400</t>
  </si>
  <si>
    <t>18" x 25" x 247⁄8"</t>
  </si>
  <si>
    <t>Ice Caddy</t>
  </si>
  <si>
    <t>ICS125L</t>
  </si>
  <si>
    <t>125 lbs</t>
  </si>
  <si>
    <t>Baby Chair</t>
  </si>
  <si>
    <t>AH</t>
  </si>
  <si>
    <t>AH156057</t>
  </si>
  <si>
    <t xml:space="preserve"> //Size- L-60 x W-60 x H-75.5 x D- CM //Color- // Material- Wooden</t>
  </si>
  <si>
    <t>Tray, rectangular</t>
  </si>
  <si>
    <t>66320-40</t>
  </si>
  <si>
    <t>40x26 cm</t>
  </si>
  <si>
    <t>TRAY ROUND - LARGE</t>
  </si>
  <si>
    <t>GM1600F</t>
  </si>
  <si>
    <t>16"</t>
  </si>
  <si>
    <t>TRAY ROUND - SMALL</t>
  </si>
  <si>
    <t>GM1400F</t>
  </si>
  <si>
    <t>14"</t>
  </si>
  <si>
    <t>TRAY, SERVICE OVAL - LARGE</t>
  </si>
  <si>
    <t>GM2700F</t>
  </si>
  <si>
    <t>27"</t>
  </si>
  <si>
    <t>TRAY, SERVICE RECTANGLE - LARGE</t>
  </si>
  <si>
    <t>GM1418F</t>
  </si>
  <si>
    <t>14x18"</t>
  </si>
  <si>
    <t>TRAY, SERVICE RECTANGLE - SMALL</t>
  </si>
  <si>
    <t>GM1216F</t>
  </si>
  <si>
    <t>12x16"</t>
  </si>
  <si>
    <t>Insulated Beverage Server</t>
  </si>
  <si>
    <t>500LCD</t>
  </si>
  <si>
    <t>Capacity: 18 L
210 mL cups: 85
Spigot: Yes
Exterior Dimension: W 42 x D 23 x H 62 cm</t>
  </si>
  <si>
    <t>TROLLEY, PLATE DOLLY/CADDY ADJUSTABLE</t>
  </si>
  <si>
    <t>ADC33</t>
  </si>
  <si>
    <t>Unlimited Versatility: allows for many
different combinations of plates.
• Holds round, square, oval or custom
plates ranging from 11 - 73,6 cm.
• Great capacity with a range of 180 to
480 plates, or 45 to 60 plates per stack.
• Ergonomic Design with handles built flush
into either side wall make the ADC33
compact and comfortable to handle.
• Durable, polyethylene exterior
will not rust, dent or chip.
• Four each 15,24 cm swivel casters
with brakes at each corner.
• One rigid caster in the center of
the unit makes it easy to maneuver.
Description: Versa Dish Caddy
Dimensions Cart: L 98,4 x W 76,05 x H 83,82 cm
Case kg (Cube M3): 30,9 (38,85)</t>
  </si>
  <si>
    <t>Dolly</t>
  </si>
  <si>
    <t>CD2020</t>
  </si>
  <si>
    <t>22 1⁄2" x 22 1⁄2" x 8 1⁄4"</t>
  </si>
  <si>
    <t>Baking Tray Gn 1/1 S/S</t>
  </si>
  <si>
    <t>32,5x53x1 cm</t>
  </si>
  <si>
    <t>Baking Tray Gn 2/1 S/S</t>
  </si>
  <si>
    <t>53x65x1 cm</t>
  </si>
  <si>
    <t>Container, Gn 1/1 - H 20 Mm S/S</t>
  </si>
  <si>
    <t xml:space="preserve">530x325x20 mm </t>
  </si>
  <si>
    <t>Container, Gn 1/1 - H 20 Mm S/S Perforated</t>
  </si>
  <si>
    <t>Container, Gn 1/1 - H 40 Mm S/S</t>
  </si>
  <si>
    <t>530x32540 mm</t>
  </si>
  <si>
    <t>Container, Gn 1/1 - H 40 Mm S/S Perforated</t>
  </si>
  <si>
    <t>Container, Gn 1/1 - H 65 Mm S/S</t>
  </si>
  <si>
    <t>530x325x65 mm</t>
  </si>
  <si>
    <t>Container, Gn 1/1 - H 65 Mm S/S Perforated</t>
  </si>
  <si>
    <t>Container, Gn 1/1 - H 100 Mm S/S</t>
  </si>
  <si>
    <t>530x325x100 mm</t>
  </si>
  <si>
    <t>Container, Gn 1/1 - H 100 Mm S/S Perforated</t>
  </si>
  <si>
    <t>Container, Gn 1/1 - H 150 Mm S/S</t>
  </si>
  <si>
    <t>530x325x150 mm</t>
  </si>
  <si>
    <t>Container, Gn 1/1 - H 150 Mm S/S Perforated</t>
  </si>
  <si>
    <t>Container, Gn 1/1 - H 200 Mm S/S</t>
  </si>
  <si>
    <t>530x325x200 mm</t>
  </si>
  <si>
    <t>Container, Gn 1/1 Lid - S/S Stacking Plain</t>
  </si>
  <si>
    <t>530 x 325 mm</t>
  </si>
  <si>
    <t>Container, Gn 1/2 - H 20 Mm S/S</t>
  </si>
  <si>
    <t>325x265x20 mm</t>
  </si>
  <si>
    <t>Container, Gn 1/2 - H 40 Mm S/S</t>
  </si>
  <si>
    <t>325x265x40 mm</t>
  </si>
  <si>
    <t>Container, Gn 1/2 - H 65 Mm S/S</t>
  </si>
  <si>
    <t>325x265x65 mm</t>
  </si>
  <si>
    <t>Container, Gn 1/2 - H 100 Mm S/S</t>
  </si>
  <si>
    <t>325x265x100 mm</t>
  </si>
  <si>
    <t>Container, Gn 1/2 - H 150 Mm S/S</t>
  </si>
  <si>
    <t>325x265x150 mm</t>
  </si>
  <si>
    <t>Container, Gn 1/2 - H 200 Mm S/S</t>
  </si>
  <si>
    <t>325x265x200 mm</t>
  </si>
  <si>
    <t>Container, Gn 1/2 Lid - S/S Stacking Plain</t>
  </si>
  <si>
    <t>325 x 265 mm</t>
  </si>
  <si>
    <t>Container, Gn 1/3 - H 65 Mm S/S</t>
  </si>
  <si>
    <t>325x175x65 mm</t>
  </si>
  <si>
    <t>Container, Gn 1/3 - H 100 Mm S/S</t>
  </si>
  <si>
    <t>325x175x100 mm</t>
  </si>
  <si>
    <t>Container, Gn 1/3 - H 150 Mm S/S</t>
  </si>
  <si>
    <t>325x175x150 mm</t>
  </si>
  <si>
    <t>Container, Gn 1/3 - H 200 Mm S/S</t>
  </si>
  <si>
    <t>325x175x200 mm</t>
  </si>
  <si>
    <t>Container, Gn 1/3 Lid - S/S Stacking Plain</t>
  </si>
  <si>
    <t>325 x 175 mm</t>
  </si>
  <si>
    <t>Container, Gn 1/4 - H 65 Mm S/S</t>
  </si>
  <si>
    <t>265x162x65 mm</t>
  </si>
  <si>
    <t>Container, Gn 1/4 - H 100 Mm S/S</t>
  </si>
  <si>
    <t>265x162x100 mm</t>
  </si>
  <si>
    <t>Container, Gn 1/4 - H 150 Mm S/S</t>
  </si>
  <si>
    <t>265x162x150 mm</t>
  </si>
  <si>
    <t>Container, Gn 1/4 - H 200 Mm S/S</t>
  </si>
  <si>
    <t>265x162x200 mm</t>
  </si>
  <si>
    <t>Container, Gn 1/4 Lid - S/S Stacking Plain</t>
  </si>
  <si>
    <t>265 x 162 mm</t>
  </si>
  <si>
    <t>Container, Gn 1/6 - H 65 Mm S/S</t>
  </si>
  <si>
    <t>176x163x65 mm</t>
  </si>
  <si>
    <t>Container, Gn 1/6 - H 100 Mm S/S</t>
  </si>
  <si>
    <t>176x163x100 mm</t>
  </si>
  <si>
    <t>Container, Gn 1/6 - H 150 Mm S/S</t>
  </si>
  <si>
    <t>176x163x150 mm</t>
  </si>
  <si>
    <t>Container, Gn 1/6 - H 200 Mm S/S</t>
  </si>
  <si>
    <t>176x163x200 mm</t>
  </si>
  <si>
    <t>Container, Gn 1/6 Lid - S/S Stacking Plain</t>
  </si>
  <si>
    <t>176 x 163 mm</t>
  </si>
  <si>
    <t>Container, Gn 1/9 - H 65 Mm S/S</t>
  </si>
  <si>
    <t>176x110x65 mm</t>
  </si>
  <si>
    <t>Container, Gn 1/9 - H 100 Mm S/S</t>
  </si>
  <si>
    <t>176x110x100 mm</t>
  </si>
  <si>
    <t>Container, Gn 1/9 Lid - S/S Stacking Plain</t>
  </si>
  <si>
    <t>176 x 110 mm</t>
  </si>
  <si>
    <t>Container, Gn 2/1 - H 40 Mm S/S</t>
  </si>
  <si>
    <t>650x530x40 mm</t>
  </si>
  <si>
    <t>Container, Gn 2/1 - H 40 Mm S/S Perforated</t>
  </si>
  <si>
    <t>Container, Gn 2/1 - H 65 Mm S/S</t>
  </si>
  <si>
    <t>650x530x65 mm</t>
  </si>
  <si>
    <t>Container, Gn 2/1 - H 100 Mm S/S</t>
  </si>
  <si>
    <t>650x530x100 mm</t>
  </si>
  <si>
    <t>Container, Gn 2/1 - H 100 Mm S/S Perforated</t>
  </si>
  <si>
    <t>Container, Gn 2/1 - H 150 Mm S/S</t>
  </si>
  <si>
    <t>650x530x150 mm</t>
  </si>
  <si>
    <t>Container, Gn 2/1 - H 150 Mm S/S Perforated</t>
  </si>
  <si>
    <t>Container, Gn 2/1 - H 200 Mm S/S</t>
  </si>
  <si>
    <t>650x530x200 mm</t>
  </si>
  <si>
    <t>Container, Gn 2/1 Lid - S/S With Handle</t>
  </si>
  <si>
    <t>650 x 530 mm</t>
  </si>
  <si>
    <t>Container, Gn 2/3 - H 40 Mm S/S</t>
  </si>
  <si>
    <t>353x325x40 mm</t>
  </si>
  <si>
    <t>Container, Gn 2/3 - H 65 Mm S/S</t>
  </si>
  <si>
    <t>353x325x65 mm</t>
  </si>
  <si>
    <t>Container, Gn 2/3 - H 65 Mm S/S Perforated</t>
  </si>
  <si>
    <t>353x320x65 mm</t>
  </si>
  <si>
    <t>Container, Gn 2/3 - H 100 Mm S/S</t>
  </si>
  <si>
    <t>353x325x100 mm</t>
  </si>
  <si>
    <t>Container, Gn 2/3 - H 100 Mm S/S Perforated</t>
  </si>
  <si>
    <t>353x320x100 mm</t>
  </si>
  <si>
    <t>Container, Gn 2/3 - H 150 Mm S/S</t>
  </si>
  <si>
    <t>353x325x150 mm</t>
  </si>
  <si>
    <t>Container, Gn 2/3 - H 150 Mm S/S Perforated</t>
  </si>
  <si>
    <t>353x320x150 mm</t>
  </si>
  <si>
    <t>Container, Gn 2/3 - H 200 Mm S/S</t>
  </si>
  <si>
    <t>353x320x200 mm</t>
  </si>
  <si>
    <t>Container, Gn 2/3 - S/S Lid Stacking Plain</t>
  </si>
  <si>
    <t>325 x 325 mm</t>
  </si>
  <si>
    <t>Spice Compartment, 4 Slot</t>
  </si>
  <si>
    <t>Capacity - 4 Pint</t>
  </si>
  <si>
    <t>Spice Compartment, 6 Slot</t>
  </si>
  <si>
    <t>Capacity - 6 Pint</t>
  </si>
  <si>
    <t>IND - DEGH -  (30 Ltrs)/ copper</t>
  </si>
  <si>
    <t>Apx. 13Kg / (INSIDE LEADFREE KALAI, Thikness 10 / 12 G /  Havey Bottom /  Food Grade)</t>
  </si>
  <si>
    <t>IND - DEGH - 20 Ltrs/ copper</t>
  </si>
  <si>
    <t>Apx. 10 Kg / (INSIDE LEADFREE KALAI, Thikness 10 / 12 G /  Havey Bottom /  Food Grade)</t>
  </si>
  <si>
    <t>IND - HANDI, BRASS HANDI 12"</t>
  </si>
  <si>
    <t>Apx. 6 Kg / (INSIDE LEADFREE KALAI, Thikness 10 / 12 G /  Havey Bottom /  Food Grade)</t>
  </si>
  <si>
    <t>IND - HANDI, BRASS HANDI 14"</t>
  </si>
  <si>
    <t>Apx. 8.5 Kg / (INSIDE LEADFREE KALAI, Thikness 10 / 12 G /  Havey Bottom /  Food Grade)</t>
  </si>
  <si>
    <t>IND - HANDI, BRASS HANDI 18"</t>
  </si>
  <si>
    <t>Apx. 16Kg / (INSIDE LEADFREE KALAI, Thikness 10 / 12 G /  Havey Bottom /  Food Grade)</t>
  </si>
  <si>
    <t>IND - HANDI, BRASS HANDI 24"</t>
  </si>
  <si>
    <t xml:space="preserve">Apx. 26Kg / (INSIDE LEADFREE KALAI, Thikness 10 / 12 G /  Havey Bottom /  Food Grade)  2 handle to be provided; </t>
  </si>
  <si>
    <t>IND - HANDI, BRASS HANDI 28"</t>
  </si>
  <si>
    <t xml:space="preserve">Apx. 41Kg / (INSIDE LEADFREE KALAI, Thikness 10 / 12 G /  Havey Bottom /  Food Grade)  2 handle to be provided; </t>
  </si>
  <si>
    <t>IND - LAGAN, COPPER 14"</t>
  </si>
  <si>
    <t>Apx. 6.5 Kg / (INSIDE LEADFREE KALAI, Thikness 10 / 12 G /  Havey Bottom /  Food Grade)</t>
  </si>
  <si>
    <t>IND - LAGAN, COPPER 16"</t>
  </si>
  <si>
    <t>Apx. 7.5 Kg / (INSIDE LEADFREE KALAI, Thikness 10 / 12 G /  Havey Bottom /  Food Grade)</t>
  </si>
  <si>
    <t>IND - LAGAN, COPPER 20"</t>
  </si>
  <si>
    <t>Apx. 10Kg / (INSIDE LEADFREE KALAI, Thikness 10 / 12 G /  Havey Bottom /  Food Grade)</t>
  </si>
  <si>
    <t>IND - LAGAN, COPPER 24"</t>
  </si>
  <si>
    <t>Apx. 23Kg / (INSIDE LEADFREE KALAI, Thikness 10 / 12 G /  Havey Bottom /  Food Grade)</t>
  </si>
  <si>
    <t>IND - LAGAN, COPPER 30"</t>
  </si>
  <si>
    <t>Apx. 33Kg / (INSIDE LEADFREE KALAI, Thikness 10 / 12 G /  Havey Bottom /  Food Grade)</t>
  </si>
  <si>
    <t xml:space="preserve">SS Handi with lids Dia outer 15"---15LTR CAPACITY </t>
  </si>
  <si>
    <t>15"  Dia (Thickness 2.8 mm) / Food Grade 304 steel / Heavy Bottom</t>
  </si>
  <si>
    <t>SS Handi with lids Dia outer 20"-----38LTR CAPACITY</t>
  </si>
  <si>
    <t>20"  Dia (Thickness 2.8 mm) / Food Grade 304 steel / Heavy Bottom</t>
  </si>
  <si>
    <t>SS Handi with lids Dia outer 25 " ---70LTR CAPACITY</t>
  </si>
  <si>
    <t>25"  Dia (Thickness 2.8 mm) / Food Grade 304 steel / Heavy Bottom</t>
  </si>
  <si>
    <t xml:space="preserve">BRASS Choley Handi with stand </t>
  </si>
  <si>
    <t>MS Jalebi Kadhai 20 "</t>
  </si>
  <si>
    <t>Thickness 5 mm</t>
  </si>
  <si>
    <t>IND - KADHAI JALEBI LARGE</t>
  </si>
  <si>
    <t>Apx.13 Kg/Thickness 5 mm/ SS 20" Dia</t>
  </si>
  <si>
    <t>IND - KADHAI JALEBI SMALL</t>
  </si>
  <si>
    <t>Apx.8.5Kg/Thickness 5 mm/ SS 16" Dia</t>
  </si>
  <si>
    <t>IND - KADHAI, LIVE COUNTER - LARGE</t>
  </si>
  <si>
    <t>Apx.18 Kg/Thickness 5 mm/ SS 24" Dia</t>
  </si>
  <si>
    <t>IND - KADHAI, LIVE COUNTER - SMALL</t>
  </si>
  <si>
    <t>Apx.10.5 Kg/Thickness 5 mm/ SS 18" Dia</t>
  </si>
  <si>
    <t>IND - KADHAI, MS 18"</t>
  </si>
  <si>
    <t>Thickness 10 mm</t>
  </si>
  <si>
    <t>IND - KADHAI, MS 24"</t>
  </si>
  <si>
    <t>IND - TAWA, BIRYANI - 8 MM</t>
  </si>
  <si>
    <t>MS/Thikness 8 mm/DIA 24" / WITH HANDLE</t>
  </si>
  <si>
    <t>IND - SS TAWA, LIVE COUNTER
32" (Aloo tikki ) shallow from center</t>
  </si>
  <si>
    <t>IND - TAWA, LIVE COUNTER 24"</t>
  </si>
  <si>
    <t>IND - TAWA, MS 14"</t>
  </si>
  <si>
    <t>MS/Thikness 8 mm/DIA 14" / WITH HANDLE</t>
  </si>
  <si>
    <t>IND - TAWA, MS 20"</t>
  </si>
  <si>
    <t>MS/Thikness 8 mm/DIA 20" / WITH HANDLE</t>
  </si>
  <si>
    <t>IND - TAWA, MS 24"</t>
  </si>
  <si>
    <t>IND - TAWA, ROOMALI - 14"</t>
  </si>
  <si>
    <t>Thikness 6 mm/Iron 14" Dia</t>
  </si>
  <si>
    <t>IND - TAWA, ROOMALI - 18"</t>
  </si>
  <si>
    <t>Thikness 6 mm/Iron 16" Dia</t>
  </si>
  <si>
    <t>IND - MASALA TRAY, 6X6X6" - 6 COMPARTMENT</t>
  </si>
  <si>
    <t>SS/ 6"x6"x6" (6containers) Food Grade 304 steel</t>
  </si>
  <si>
    <t>IND - MASALA TRAY,4X4X4" - 12 COMPARTMENT</t>
  </si>
  <si>
    <t>SS/ 4"x4"x4" (12containers) Food Grade 304 steel</t>
  </si>
  <si>
    <t>IND - BOWLS, SS - 6"</t>
  </si>
  <si>
    <t>IND - BOWLS, SS - 8"</t>
  </si>
  <si>
    <t>IND - BOWLS, SS - 4.5"</t>
  </si>
  <si>
    <t>IND - COLANDER, RICE  - SS</t>
  </si>
  <si>
    <t>Dia 26"</t>
  </si>
  <si>
    <t>Dia 13"</t>
  </si>
  <si>
    <t>Dia 18"</t>
  </si>
  <si>
    <t>IND - HAMA DASTA</t>
  </si>
  <si>
    <t>5" dia x 8" ht</t>
  </si>
  <si>
    <t>IND - IDIAPPAM PRESS</t>
  </si>
  <si>
    <t>IND - IDLI STAND</t>
  </si>
  <si>
    <t xml:space="preserve">Square Box Style Idli Steamer SS Body With Tray , 54 Idli, electrically heated </t>
  </si>
  <si>
    <t xml:space="preserve">Aluminum IIdli steamer Box type 90 pcs capacity with tray </t>
  </si>
  <si>
    <t>IND - JALEBI CLOTH</t>
  </si>
  <si>
    <t>IND - JALEBI TONGS</t>
  </si>
  <si>
    <t>IND - JHARA, - 10"</t>
  </si>
  <si>
    <t>Dia 10" &amp; 30" L One Piece</t>
  </si>
  <si>
    <t>IND - JHARA,  - 8"</t>
  </si>
  <si>
    <t>Dia 8" &amp; 24" L One Piece</t>
  </si>
  <si>
    <t>IND - JHARA, SS - 6"</t>
  </si>
  <si>
    <t>SS 304 Food grade Dia 6" &amp; 18" L One Piece</t>
  </si>
  <si>
    <t xml:space="preserve">Boondi Jhara MS 12" Zero size </t>
  </si>
  <si>
    <t>Food Grade 304 steel</t>
  </si>
  <si>
    <t>IND - LADLE, SMALL - 16 " L
( Heavy duty )</t>
  </si>
  <si>
    <t>IND - LADLE, SS DABBU 10"</t>
  </si>
  <si>
    <t>SS 10" Dia &amp; 20" L Food Grade 304 steel, Straght Handle</t>
  </si>
  <si>
    <t>IND - LADLE, SS DABBU 5"</t>
  </si>
  <si>
    <t>SS 5" Dia &amp; 12" L Food Grade 304 steel, Straght Handle</t>
  </si>
  <si>
    <t>IND - LADLE, SS DABBU 6"</t>
  </si>
  <si>
    <t>SS 6" Dia &amp; 15" L Food Grade 304 steel, Straght Handle</t>
  </si>
  <si>
    <t>IND - PALTA , SS- BIG</t>
  </si>
  <si>
    <t>SS 42" L Food Grade 304 steel</t>
  </si>
  <si>
    <t>IND - PALTA , SS- MEDIUM</t>
  </si>
  <si>
    <t>SS 36" L Food Grade 304 steel</t>
  </si>
  <si>
    <t>IND - PALTA , SS- SMALL</t>
  </si>
  <si>
    <t>SS 24" L Food Grade 304 steel</t>
  </si>
  <si>
    <t>SS 10" L Food Grade 304 steel</t>
  </si>
  <si>
    <t>IND - PALTA, WOODEN HANDLE - HALWAI</t>
  </si>
  <si>
    <t xml:space="preserve"> Wooden Handle SS 54" L</t>
  </si>
  <si>
    <t>IND - PAN, SAUTE A LA CARTE 12"</t>
  </si>
  <si>
    <t>Pan with regular bottom  Thickness 4 mm /Food Grade 304 steel</t>
  </si>
  <si>
    <t>IND - MS PAN, SAUTE A LA CARTE 10.4" depth 4"</t>
  </si>
  <si>
    <t>Pan with regular bottom (INSIDE LEADFREE KALAI)/Iron / Thickness 4 mm</t>
  </si>
  <si>
    <t>IND - PARAT Mahi 12"</t>
  </si>
  <si>
    <t>IND - PARAT Mahi 18"</t>
  </si>
  <si>
    <t>IND - Mahi PARAT 23"</t>
  </si>
  <si>
    <t>IND - Mahi PARAT 26"</t>
  </si>
  <si>
    <t>IND - PLATES, SS - 10"</t>
  </si>
  <si>
    <t>SS 10" Dia Thikness 16 G /Food Grade 304 steel</t>
  </si>
  <si>
    <t>IND - SKEWER, ROTI PAIR (JODI)</t>
  </si>
  <si>
    <t>39" L / Thickness 3mm / Food Grade 304 steel(pls look at the gauge and the quality of material)</t>
  </si>
  <si>
    <t>IND - SKEWER, ROUND 39" 6 mm with stopper</t>
  </si>
  <si>
    <t>SS, 6mm -Round with stopper/ Food Grade</t>
  </si>
  <si>
    <t>IND - SKEWER, ROUND-THIN 39" 6 mm without stopper</t>
  </si>
  <si>
    <t>SS, 6mm -Round without stopper/ Food Grade</t>
  </si>
  <si>
    <t>IND - SS SKEWER, ROUND 8mm
without stopper - 39"</t>
  </si>
  <si>
    <t>SS, 8mm -Round without stopper/ Food Grade</t>
  </si>
  <si>
    <t>IND - SKEWER, SQUARE 39"</t>
  </si>
  <si>
    <t xml:space="preserve">SS, 6mm - Sq.; with stopper / Food Grade </t>
  </si>
  <si>
    <t>Kakori Skewers</t>
  </si>
  <si>
    <t>SS,  18" L / Food Grade</t>
  </si>
  <si>
    <t>IND - SKEWER, STAND</t>
  </si>
  <si>
    <t>12" dia x 39"Ht</t>
  </si>
  <si>
    <t>IND - SS SLICER DOSA</t>
  </si>
  <si>
    <t>Tavewala Palta for Dosa type</t>
  </si>
  <si>
    <t>IND - TRAY, DRIP TANDOORI</t>
  </si>
  <si>
    <t>ss/ 30" x 13" x 3" ht</t>
  </si>
  <si>
    <t xml:space="preserve">SS Soup stainer conical heavy duty 9" </t>
  </si>
  <si>
    <t xml:space="preserve">Ash remover </t>
  </si>
  <si>
    <t xml:space="preserve">SS Grater big </t>
  </si>
  <si>
    <t>Chinese wok Dia 32"- Light weight</t>
  </si>
  <si>
    <t>MS / 32" DIA</t>
  </si>
  <si>
    <t>Chinese ladle 4.5"</t>
  </si>
  <si>
    <t>Chinese chopper</t>
  </si>
  <si>
    <t>CAFETERIA - BOWL, DINING MULTIPURPOSE - LARGE</t>
  </si>
  <si>
    <t>CAFETERIA - BOWL, DINING MULTIPURPOSE - SMALL</t>
  </si>
  <si>
    <t>CAFETERIA - BOWL, SALAD</t>
  </si>
  <si>
    <t>CAFETERIA - FORK, TABLE</t>
  </si>
  <si>
    <t>CAFETERIA - GLASS, DRINKING</t>
  </si>
  <si>
    <t>CAFETERIA - NAPKIN, HOLDER</t>
  </si>
  <si>
    <t>CAFETERIA - SALT PEPPER CRUET SET</t>
  </si>
  <si>
    <t>CAFETERIA - SERVICE LADLE</t>
  </si>
  <si>
    <t>CAFETERIA - SERVICE SPOON</t>
  </si>
  <si>
    <t>CAFETERIA - SERVICE TONG</t>
  </si>
  <si>
    <t>CAFETERIA - SPOON, SOUP</t>
  </si>
  <si>
    <t>CAFETERIA - SPOON, TABLE</t>
  </si>
  <si>
    <t>CAFETERIA - SPOON, TEA</t>
  </si>
  <si>
    <t>CAFETERIA - TRAY, MEAL- DIVIDED</t>
  </si>
  <si>
    <t>CAFETERIA - TRAY, SNACK</t>
  </si>
  <si>
    <t>S. No.</t>
  </si>
  <si>
    <t>Stackable Plastic Crates</t>
  </si>
  <si>
    <t>600 x 400 x 375</t>
  </si>
  <si>
    <t xml:space="preserve">Stackable Plastic Crates </t>
  </si>
  <si>
    <t>600x400x240 mm</t>
  </si>
  <si>
    <t xml:space="preserve">Stackable Plastic Crates Grey </t>
  </si>
  <si>
    <t>PALLETS FOR GARBAGE AREA</t>
  </si>
  <si>
    <t>TORTE BOX FOR STORING FOR CCG STORE</t>
  </si>
  <si>
    <t xml:space="preserve">REQUIREMENT - KITCHEN </t>
  </si>
  <si>
    <t>Food Production           &amp; Hand Wash Stations</t>
  </si>
  <si>
    <t>HRT Dispenser - Large</t>
  </si>
  <si>
    <t>Hand Safety</t>
  </si>
  <si>
    <t>Food Handling</t>
  </si>
  <si>
    <t>Gloves -                                              Food Grade</t>
  </si>
  <si>
    <t>Kleen Guard Flex Blue Nitrile - Large Size</t>
  </si>
  <si>
    <t>PAPER NAPKIN</t>
  </si>
  <si>
    <t>Restaurant</t>
  </si>
  <si>
    <t>Dinner Napkin - 2 ply</t>
  </si>
  <si>
    <t>Kimsoft Paper Napkin -                                                             ( 30cm x 30 cm )</t>
  </si>
  <si>
    <t>Crockery / Cuttlery Wiping</t>
  </si>
  <si>
    <t>Food Grade Wiping Sheet for Crockery / Cutlery / Food Contact Surface</t>
  </si>
  <si>
    <t>50 wipers / pkt                 (20 pkts per case )</t>
  </si>
  <si>
    <t xml:space="preserve">Diversey Proposed Kitchen Chemical Quantity for 3 months </t>
  </si>
  <si>
    <t xml:space="preserve">SUMA ULTRA </t>
  </si>
  <si>
    <t>SUMA SELECT</t>
  </si>
  <si>
    <t xml:space="preserve">SUMA MULTI </t>
  </si>
  <si>
    <t>SUMA SAN D10.1</t>
  </si>
  <si>
    <t xml:space="preserve">SUMA TAB D4 </t>
  </si>
  <si>
    <t xml:space="preserve">(10 X 100 gms </t>
  </si>
  <si>
    <t>HHLLLT1</t>
  </si>
  <si>
    <t xml:space="preserve">SOFTCARE PLUS </t>
  </si>
  <si>
    <t>SOFTCARE GEL</t>
  </si>
  <si>
    <t>SUMA BREAK UP D 3.5</t>
  </si>
  <si>
    <t xml:space="preserve">SUMA GRILL D9 </t>
  </si>
  <si>
    <t>HHSLIA1</t>
  </si>
  <si>
    <t xml:space="preserve">SUMA INOX D 7.1 </t>
  </si>
  <si>
    <t xml:space="preserve">SUMADIP K1 </t>
  </si>
  <si>
    <t xml:space="preserve">(2 x 5 lit) </t>
  </si>
  <si>
    <t>BOQ - Chinaware</t>
  </si>
  <si>
    <t>Tableware</t>
  </si>
  <si>
    <t>PLATE, ROUND RIM  B&amp; B</t>
  </si>
  <si>
    <t>18 cm Round Rim Plate (Side Plate)</t>
  </si>
  <si>
    <t>PLATE, ROUND RIM DESSERT</t>
  </si>
  <si>
    <t xml:space="preserve">23 cm Round Rim Plate </t>
  </si>
  <si>
    <t>PLATE, ROUND RIM DINNER</t>
  </si>
  <si>
    <t xml:space="preserve">28 cm Round Rim Plate </t>
  </si>
  <si>
    <t>Round Coupe Plate</t>
  </si>
  <si>
    <t>23 cm</t>
  </si>
  <si>
    <t>PLATE, ROUND  PASTA</t>
  </si>
  <si>
    <t>26cm Round Rim Soup Plate 530ml</t>
  </si>
  <si>
    <t>CUP, SOUP WITH SAUCER</t>
  </si>
  <si>
    <t>Soup Cup w/o handle stack 280 ml</t>
  </si>
  <si>
    <t>RimSaucer ø 160 mm</t>
  </si>
  <si>
    <t>BOWL, ROUND ±9CM CONDIMENT</t>
  </si>
  <si>
    <t>8.5cm Round Bowl 150ml</t>
  </si>
  <si>
    <t xml:space="preserve">Sambar / Dal Bowl </t>
  </si>
  <si>
    <t>11cm Round Bowl - 200 ml</t>
  </si>
  <si>
    <t xml:space="preserve">Universal Bowl </t>
  </si>
  <si>
    <t>Round 12.50 cm</t>
  </si>
  <si>
    <t>BOWL, ROUND ± 15 CM CEREAL / CONGEE / NOODLE</t>
  </si>
  <si>
    <t>17cm Cereal Bowl</t>
  </si>
  <si>
    <t>Butter dish</t>
  </si>
  <si>
    <t>9 cm</t>
  </si>
  <si>
    <t>Sauce Dish</t>
  </si>
  <si>
    <t>7 cm</t>
  </si>
  <si>
    <t>CUP, COFFEE MUG</t>
  </si>
  <si>
    <t>Cone Mug 275 ml</t>
  </si>
  <si>
    <t>CUP, TEA</t>
  </si>
  <si>
    <t xml:space="preserve">Stackable Cup 190 ml </t>
  </si>
  <si>
    <t>CUP, TEA  SAUCER</t>
  </si>
  <si>
    <t>Coupe Saucer ø 150 mm</t>
  </si>
  <si>
    <t>CUP, DEMITASSE</t>
  </si>
  <si>
    <t>Demitasse Cup 75 ml</t>
  </si>
  <si>
    <t>CUP, DEMITASSE SAUCER</t>
  </si>
  <si>
    <t>Coupe Saucer ø 120mm</t>
  </si>
  <si>
    <t>Tea pot - Two Portion</t>
  </si>
  <si>
    <t>705 ml</t>
  </si>
  <si>
    <t>Tea pot - One Portion</t>
  </si>
  <si>
    <t>325  ml</t>
  </si>
  <si>
    <t>Coffee Pot - Two Portion</t>
  </si>
  <si>
    <t>796 ml</t>
  </si>
  <si>
    <t>Coffee Pot - One Portion</t>
  </si>
  <si>
    <t>400 ml</t>
  </si>
  <si>
    <t>CREAMER, LARGE</t>
  </si>
  <si>
    <t>Creamer 230ml</t>
  </si>
  <si>
    <t xml:space="preserve">CREAMER, SMALL </t>
  </si>
  <si>
    <t>Creamer 95ml</t>
  </si>
  <si>
    <t>Sugar Sachet Holder</t>
  </si>
  <si>
    <t>Condiment Bowl</t>
  </si>
  <si>
    <t>65 ml</t>
  </si>
  <si>
    <t>Spoon for Condiment Bowl</t>
  </si>
  <si>
    <t>Underliner for Condiment Bowl</t>
  </si>
  <si>
    <t>CRUET - SALT PEPPER SHAKER</t>
  </si>
  <si>
    <t>Pepper Shaker without underliner ø 43 mm • H 59 mm</t>
  </si>
  <si>
    <t>Salt Shaker without underliner ø 43 mm • H 59 mm</t>
  </si>
  <si>
    <t>Servware + Platter</t>
  </si>
  <si>
    <t>One Portion Bowl</t>
  </si>
  <si>
    <t>Two Portion Bowl</t>
  </si>
  <si>
    <t>CHN- CASSEROLE, 16 CM WITH LID - 2 PAX</t>
  </si>
  <si>
    <t>CHN- CASSEROLE, 20 CM WITH LID - 4 PAX</t>
  </si>
  <si>
    <t>CHN- CASSEROLE, 26 CM WITH LID - 6 PAX</t>
  </si>
  <si>
    <t>BOWL, OVAL 20 CM</t>
  </si>
  <si>
    <t>860ml</t>
  </si>
  <si>
    <t>BOWL, OVAL 30 CM</t>
  </si>
  <si>
    <t>BOWL, ROUND 20 CM</t>
  </si>
  <si>
    <t>530ml</t>
  </si>
  <si>
    <t>BOWL, ROUND 30 CM</t>
  </si>
  <si>
    <t>2500 ml</t>
  </si>
  <si>
    <t>BOWL, SQUARE 11 CM</t>
  </si>
  <si>
    <t>240 ml</t>
  </si>
  <si>
    <t>BOWL, SQUARE 16 CM</t>
  </si>
  <si>
    <t>390 ml</t>
  </si>
  <si>
    <t>BOWL, SQUARE 20 CM</t>
  </si>
  <si>
    <t>655 ml</t>
  </si>
  <si>
    <t>BOWL, SQUARE 24 CM</t>
  </si>
  <si>
    <t>1400 ml</t>
  </si>
  <si>
    <t>BOWL, SQUARE 30 CM</t>
  </si>
  <si>
    <t>Round Deep Plate</t>
  </si>
  <si>
    <t>PLATE, OVAL RIM 30 CM</t>
  </si>
  <si>
    <t>255 ml</t>
  </si>
  <si>
    <t>PLATE, OVAL RIM 40 CM</t>
  </si>
  <si>
    <t>PLATE, ROUND COUPE 31 CM</t>
  </si>
  <si>
    <t>PLATTER, BUFFET RECTANGLE 26 CM</t>
  </si>
  <si>
    <t>26.5cm Flat Rectangle Plate</t>
  </si>
  <si>
    <t>PLATTER, BUFFET RECTANGLE 31 CM</t>
  </si>
  <si>
    <t>30.5cm Flat Rectangle Plate</t>
  </si>
  <si>
    <t>PLATTER, BUFFET SQUARE 26 CM</t>
  </si>
  <si>
    <t>26cm Square Plate</t>
  </si>
  <si>
    <t>PLATTER, BUFFET SQUARE 31 CM</t>
  </si>
  <si>
    <t>29cm Square Plate</t>
  </si>
  <si>
    <t>RAMEKIN - 12 CM</t>
  </si>
  <si>
    <t>11cm Gratin Dish</t>
  </si>
  <si>
    <t>SAUCE BOAT 190 ML</t>
  </si>
  <si>
    <t>Gravy Boat 275ml</t>
  </si>
  <si>
    <t>TOOTHPICK, HOLDER</t>
  </si>
  <si>
    <t>Toothpick Holder ø 35mm • H 49mm</t>
  </si>
  <si>
    <t>ASHTRAY</t>
  </si>
  <si>
    <t>Round Ash Tray ø 90mm • H 29mm without underliner</t>
  </si>
  <si>
    <t>COVERS</t>
  </si>
  <si>
    <t>Table Cutlery for formal &amp; Informal</t>
  </si>
  <si>
    <t>SPOON, TABLE / DINNER</t>
  </si>
  <si>
    <t>KNIFE, DINNER</t>
  </si>
  <si>
    <t>FORK, DINNER / AP</t>
  </si>
  <si>
    <t>SPOON, DESSERT</t>
  </si>
  <si>
    <t>KNIFE, DESSERT</t>
  </si>
  <si>
    <t>FORK, DESSERT</t>
  </si>
  <si>
    <t>SPOON, SOUP</t>
  </si>
  <si>
    <t>SPOON, COFFEE / TEA</t>
  </si>
  <si>
    <t>SPOON, ESPRESSO</t>
  </si>
  <si>
    <t>SPOON, ICE TEA</t>
  </si>
  <si>
    <t>KNIFE, B&amp; B</t>
  </si>
  <si>
    <t>Serving Flatware</t>
  </si>
  <si>
    <t xml:space="preserve">SPOON, BUFFET SERVING - </t>
  </si>
  <si>
    <t xml:space="preserve">SPOON, SERVING - Table </t>
  </si>
  <si>
    <t>FORK, SERVING - Table</t>
  </si>
  <si>
    <t>LADLE, BUFFET SERVING</t>
  </si>
  <si>
    <t>LADLE, BUFFET SOUP</t>
  </si>
  <si>
    <t>LADLE, SAUCE</t>
  </si>
  <si>
    <t>TONG, BUFFET SERVICE</t>
  </si>
  <si>
    <t>TONG, SALAD</t>
  </si>
  <si>
    <t>TONG, PASTA</t>
  </si>
  <si>
    <t>TONG, PASTRY</t>
  </si>
  <si>
    <t>PASTRY SERVER</t>
  </si>
  <si>
    <t>PIZZA CUTTER</t>
  </si>
  <si>
    <t>TONG, SCISSOR LARGE</t>
  </si>
  <si>
    <t>KNIFE, CAKE</t>
  </si>
  <si>
    <t>KNIFE, CHEESE</t>
  </si>
  <si>
    <t>KNIFE- BUFFET BREAD</t>
  </si>
  <si>
    <t>Misc. Flatware</t>
  </si>
  <si>
    <t>CARVING SET</t>
  </si>
  <si>
    <t>CAVIAR SERVER AND SPOON</t>
  </si>
  <si>
    <t>GRATER CHEESE, TABLE</t>
  </si>
  <si>
    <t>LADLE, BUFFET HOLDER</t>
  </si>
  <si>
    <t xml:space="preserve">F&amp; B-GLASSWARE </t>
  </si>
  <si>
    <t>ADD</t>
  </si>
  <si>
    <t>BOWL, BAR GRATIS</t>
  </si>
  <si>
    <t>BOWL, GLASS MEDIUM</t>
  </si>
  <si>
    <t>BOWL, GLASS SMALL</t>
  </si>
  <si>
    <t>CARAFE, 0.3 LTR</t>
  </si>
  <si>
    <t>CARAFE, 0.5 LTR</t>
  </si>
  <si>
    <t>CARAFE, 0.75 LTR</t>
  </si>
  <si>
    <t>CARAFE, 1 LTR</t>
  </si>
  <si>
    <t>DECANTER, 0.75 LTR</t>
  </si>
  <si>
    <t>DECANTER, 1 LTR</t>
  </si>
  <si>
    <t>GLASS, BEER PILSNER</t>
  </si>
  <si>
    <t>GLASS, BRANDY SNIFTER LARGE</t>
  </si>
  <si>
    <t>GLASS, CHAMPAGNE FLUTE / TULIP</t>
  </si>
  <si>
    <t>GLASS, COCKTAIL</t>
  </si>
  <si>
    <t>GLASS, HIGHBALL / WATER</t>
  </si>
  <si>
    <t>GLASS, HURRICANE</t>
  </si>
  <si>
    <t>GLASS, IRISH COFFEE</t>
  </si>
  <si>
    <t>GLASS, JUICE / PONY TUMBLER</t>
  </si>
  <si>
    <t>GLASS, MARGARITA</t>
  </si>
  <si>
    <t>GLASS, MARTINI</t>
  </si>
  <si>
    <t>GLASS, ROCKS / OLD FASHIONED</t>
  </si>
  <si>
    <t>GLASS, SHOT</t>
  </si>
  <si>
    <t>GLASS, TOM COLLINS / LONG DRINKS / ICED TEA</t>
  </si>
  <si>
    <t>GLASS, WINE RED</t>
  </si>
  <si>
    <t>GLASS, WINE WHITE</t>
  </si>
  <si>
    <t>Water Tumbler - ForTables</t>
  </si>
  <si>
    <t>Bucket</t>
  </si>
  <si>
    <t>Ice Bucket
2365ml
T165 x D165 x B133 x H171</t>
  </si>
  <si>
    <t>Martini</t>
  </si>
  <si>
    <t>Martini 12oz
355ml
T133 x D133 x B82 x H162</t>
  </si>
  <si>
    <t>Classic Wine</t>
  </si>
  <si>
    <t>Classic Wine
384ml
T73 x D82 x B69 x H196</t>
  </si>
  <si>
    <t>Footed Pilsner</t>
  </si>
  <si>
    <t>Da Vinci Pilsner Emerald 14 oz</t>
  </si>
  <si>
    <t>Beer Mug</t>
  </si>
  <si>
    <t>Design+Con Beer Mug 0.513 L
Clear</t>
  </si>
  <si>
    <t>Water/Soda Goblet</t>
  </si>
  <si>
    <t>Da Vinci Wine Goblet 8 oz
emerald</t>
  </si>
  <si>
    <t>Tumbler</t>
  </si>
  <si>
    <t>Design+Con Medium Tumbler
0.296L</t>
  </si>
  <si>
    <t>Design+Con Large Tumbler 0.414
L</t>
  </si>
  <si>
    <t>Beverage Decanters</t>
  </si>
  <si>
    <t>Polycarbonate Decanters, 1.5 L / 25.4 cm height.</t>
  </si>
  <si>
    <t>Polycarbonate Decanters, 500 ml / 25.4 cm height.</t>
  </si>
  <si>
    <t>Polycarbonate Decanters, 250ml / 15.9 cm height.</t>
  </si>
  <si>
    <t>Lid</t>
  </si>
  <si>
    <t>Lid w/pour spout for 1.5 lit and 500 ml</t>
  </si>
  <si>
    <t>LID FOR 250 ML BOTTLES</t>
  </si>
  <si>
    <t>Pepper mill and salt mill</t>
  </si>
  <si>
    <t>F &amp; B</t>
  </si>
  <si>
    <t>9" x 5" with magnetic flap</t>
  </si>
  <si>
    <t>AV PODIUM</t>
  </si>
  <si>
    <t>height-adjusted function（ maximum height can be up to 1.5),microphone and connection of LED light &amp; VAG,with the position of cup &amp; flower,and the document.This product must be equipped with power supply function mixers or power amplifier. Size : 600 * 513 * 1260 H mm.</t>
  </si>
  <si>
    <t>CHAIR, BANQUET - STACKABLE</t>
  </si>
  <si>
    <t xml:space="preserve">Aluminum  Chair Size: 45 w * 52 d * 46 sh * 93 H cm Aluminum Tube Thick: 25 * 25 * 2.0 mm Foam: High density foam, Fabirc: According to client, Finish: Spray paint/ Powder coating                                                          </t>
  </si>
  <si>
    <t>PARTITION, MOBILE FOLDING</t>
  </si>
  <si>
    <t>mobile patitions
2. Color: Black</t>
  </si>
  <si>
    <t>STAGE, BANQUET - SKIRTING</t>
  </si>
  <si>
    <t>Fabric Black
Size: 3Meter each</t>
  </si>
  <si>
    <t>STAGE, BANQUET FOLDING - 1800 X 2400 MM DUAL HEIGHT</t>
  </si>
  <si>
    <t>Stage 1800 X 2400 MM,Dual Height = 410-610 mm,Foldable with wheels carpet colour: Material:plywood+steel+carpet colour: Grey</t>
  </si>
  <si>
    <t xml:space="preserve">STAGE, BANQUET STEPS </t>
  </si>
  <si>
    <t>TABLE, BANQUET - COCKTAIL</t>
  </si>
  <si>
    <t>Top:Laminted TOP ,Stand:aluminium and the folding machinery ;Table can be folded Size:dia760*1080Hmm</t>
  </si>
  <si>
    <t>TABLE, BANQUET - RECTANGULAR 1800 X 650 MM MODESTY PANEL  (LINEN FREE)</t>
  </si>
  <si>
    <t>6ft *2 ft Material: SS  frame w18mm plywood with laminate table top with modesity panel (with holes)                           610 * 1830 * 760mm</t>
  </si>
  <si>
    <t>TABLE, BANQUET - RECTANGULAR 1800 X 750 MM MODESTY PANEL  (LINEN FREE)</t>
  </si>
  <si>
    <t>6ft *2.5 ft Material: SS  frame w18mm plywood with laminate table top with modesity panel (with holes)                           750 * 1830 * 760mm</t>
  </si>
  <si>
    <t>TABLE, BANQUET - ROUND 1500 MM</t>
  </si>
  <si>
    <t>ROUND TABLE  5 feet Ф1520*760HMM
STEEL FRAME SIZE:30*30*1.2MM
FRAME FINISH:BLACK POWDER COATING
RUBBER TABLE GLIDGE TABLE TOP : 19 MM THICKNESS,PLYWOOD+PVC TOP+PVC EDGE</t>
  </si>
  <si>
    <t>TABLE, BANQUET - ROUND 1800 MM</t>
  </si>
  <si>
    <t>ROUND TABLE  6 feet Ф1830*760HMM
STEEL FRAME SIZE:30*30*1.2MM
FRAME FINISH:BLACK POWDER COATING
RUBBER TABLE GLIDGE TABLE TOP : 19 MM THICKNESS,PLYWOOD+PVC TOP+PVC EDGE</t>
  </si>
  <si>
    <t>TABLE, BANQUET BUFFET - NESTABLE (SETS)</t>
  </si>
  <si>
    <t>TABLES 2'7"Hx3'6"Lx2'W--SS-GLASS TOP    304 Stainless Steel , Chrome finish,with 12mm thick tempered Frosted Glass</t>
  </si>
  <si>
    <t>TABLES 3'Hx4'6"Lx2'W--SS-GLASS TOP     304 Stainless Steel , Chrome finish,with 12mm thick tempered Frosted Glass</t>
  </si>
  <si>
    <t>TROLLEY, STACKABLE CHAIR</t>
  </si>
  <si>
    <t>Chair trolley, steel powder coated, 4" wheels dim=78.0x53.0x125.0cm</t>
  </si>
  <si>
    <t>TROLLEY, TABLE RECTANGLE-BANQUET</t>
  </si>
  <si>
    <t>Banquet table trolley, steel powder coated dim=124.0x70.0x146.0cm</t>
  </si>
  <si>
    <t>PEN, BANQUET LOGO</t>
  </si>
  <si>
    <t>PENCIL, BANQUET LOGO</t>
  </si>
  <si>
    <t>STANTION/QUEUE MANAGER SETS</t>
  </si>
  <si>
    <t>Live Cooking Station Frame 
SS Frame
Size :1800*800*850mm</t>
  </si>
  <si>
    <t>SS edge,one ice bin box. 
600*800*180MM</t>
  </si>
  <si>
    <t>Table top Laminated
Size : 600*800*20MM</t>
  </si>
  <si>
    <t>Aluminum alloy seamless edging overall frame. Configuration LED Fantasy 6 color remote control lighting system configuration rechargeable lithium battery, configurable intelligent APPLE APP intelligent lighting group control system and upgradeable, detachable and can be combined; total power: 12V lithium battery. Pattern can be customized hotel logo Sizes :  650*480mm</t>
  </si>
  <si>
    <t>Live Cooking Station Frame 
SS Frame Size :1800*800*850mm</t>
  </si>
  <si>
    <t>SS edge.HPL TOP.induction cooker  220V  2200W
600*800*180MM</t>
  </si>
  <si>
    <t>SS edge.HPL TOP.  Wok induction 
220V  2200W
600*800*180MM</t>
  </si>
  <si>
    <t>SSedge.HPL TOP.  220V  2000W 600*800*180MM</t>
  </si>
  <si>
    <t>SS edge.HPL TOP.220v  2000w
600*800*200MM</t>
  </si>
  <si>
    <t>SS edge.HPL TOP.220v  2800w 600*800*300MM</t>
  </si>
  <si>
    <t>SS edge.HPL TOP. one cutting board. 2pcs heat lamps   220v  500w/pc 600*800*200MM</t>
  </si>
  <si>
    <t>Noodle cooking module
220v/2000w
600*800*180mm</t>
  </si>
  <si>
    <t>stainless steel .coatting black
1750*1160*2050MM</t>
  </si>
  <si>
    <t>stainless steel .coatting black
1587*910*1950MM</t>
  </si>
  <si>
    <t>stainless steel .coatting black
950*950*1880MM</t>
  </si>
  <si>
    <t>Tissue Box (Rectangle) With Logo</t>
  </si>
  <si>
    <t>Stationery Box</t>
  </si>
  <si>
    <t>Blotter rectangular A4 Sheet</t>
  </si>
  <si>
    <t>Blotter rectangular A3 Sheet</t>
  </si>
  <si>
    <t>Bill Folder with Logo</t>
  </si>
  <si>
    <t>Candy Bowl</t>
  </si>
  <si>
    <t>Glass / Bottle Holder</t>
  </si>
  <si>
    <t>CHAFING DISH RECTANGULAR GN 1/1 with stand</t>
  </si>
  <si>
    <t>Smart W oblong chafing dish with S.S. lid, Capacity: 8 Ltr</t>
  </si>
  <si>
    <t>Stand for above</t>
  </si>
  <si>
    <t>Smart W Stackable Chafer-Oblong</t>
  </si>
  <si>
    <t>CHAFING DISH INSERT GN 1/1 FOR ABOVE</t>
  </si>
  <si>
    <t xml:space="preserve">OBLONG INSERT G/N 1/1 SIZE (18 - 10 Stainless Steel) (size - (L) 530 x (W) 325 x (H) 65) (Capacity - 8 ltr) THICK. 0.8MM </t>
  </si>
  <si>
    <t>CHAFING DISH INSERT GN 1/2 FOR ABOVE</t>
  </si>
  <si>
    <t xml:space="preserve">OBLONG INSERT G/N 1/2 SIZE (18 - 10 Stainless Steel) (size - (L) 265 x (W) 325 x (H) 65) (Capacity - 4.0 ltrs.) THICK. 0.7 MM </t>
  </si>
  <si>
    <t xml:space="preserve">CHAFING DISH Round </t>
  </si>
  <si>
    <t>T-Collection Induction Chafing Dish Round (Stainless steel band, 6.5ltr)</t>
  </si>
  <si>
    <t>Stand for Above</t>
  </si>
  <si>
    <t xml:space="preserve">T-Collection Round  Stackable Stand
</t>
  </si>
  <si>
    <t>CHAFING DISH INSERT SS GN SQUARE / Round</t>
  </si>
  <si>
    <t>ROUND INSERT - LARGE     THICK. 1.0MM</t>
  </si>
  <si>
    <t xml:space="preserve">ROUND DIVIDED INSERT - LARGE  </t>
  </si>
  <si>
    <t xml:space="preserve">CHAFING DISH SOUP STATION GN 1/1 </t>
  </si>
  <si>
    <t>SMART W SOUP URN 10 LTR</t>
  </si>
  <si>
    <t>SMART W-Round M Stand, Size: L300 × W420 × H140 mm</t>
  </si>
  <si>
    <t>CHAFING DISH SOUP STATION INSERT GN 1/1</t>
  </si>
  <si>
    <t>SOUP BUCKET FOR 16800 (10LTR)</t>
  </si>
  <si>
    <t>COFFEE URN LARGE BANQUETS</t>
  </si>
  <si>
    <t>ODIN COFFEE URN 5-GAL W/CHROME LEGS (18 - 10 Stainless Steel) (Zinc Alloy Legs) (size - (L) 366 x (W) 330 x (H) 710) (capacity  - 19 ltrs)</t>
  </si>
  <si>
    <t>COFFEE URN SMALL BANQUETS</t>
  </si>
  <si>
    <t>ODIN COFFEE URN 3-GAL W/CHROME LEGS (18 - 10 Stainless Steel, Zinc Alloy Legs) (size - (L) 366 x (W) 330 x (H) 575) (capacity  - 12 ltrs)</t>
  </si>
  <si>
    <t>DISPENSER/JARS CEREAL</t>
  </si>
  <si>
    <t>HI-LINE COLLETION- CEREAL DISPENSER (single)</t>
  </si>
  <si>
    <t>DISPENSER/JARS JUICE</t>
  </si>
  <si>
    <t>HI-LINE COLLETION- JUICE DISPENSER (Single)</t>
  </si>
  <si>
    <t>DISPENSER/JARS MILK</t>
  </si>
  <si>
    <t>HI-LINE COLLETION- MILK DISPENSER</t>
  </si>
  <si>
    <t>Table napkin  basket weave</t>
  </si>
  <si>
    <t>22"x22"</t>
  </si>
  <si>
    <t>Table napkin black</t>
  </si>
  <si>
    <t>Table napkin white</t>
  </si>
  <si>
    <t>Chair cover white</t>
  </si>
  <si>
    <t>As per chair</t>
  </si>
  <si>
    <t>Chair cover black</t>
  </si>
  <si>
    <t>Chair cover beige</t>
  </si>
  <si>
    <t>Round table cloth white 5ft</t>
  </si>
  <si>
    <t>120"dia</t>
  </si>
  <si>
    <t>Round table cloth black 5ft</t>
  </si>
  <si>
    <t>Overlay tissue 5ft black</t>
  </si>
  <si>
    <t>84"dia</t>
  </si>
  <si>
    <t>Overlay tissue5ft white</t>
  </si>
  <si>
    <t>Overlay tissue5ft  beige</t>
  </si>
  <si>
    <t>Bread leaf</t>
  </si>
  <si>
    <t>21"x21"</t>
  </si>
  <si>
    <t>Wiping sheet</t>
  </si>
  <si>
    <t>18"x35"</t>
  </si>
  <si>
    <t>Duster</t>
  </si>
  <si>
    <t>18"x18"</t>
  </si>
  <si>
    <t>Ibm table cover black</t>
  </si>
  <si>
    <t>6ftx2.5ft</t>
  </si>
  <si>
    <t>Ibm table cover white</t>
  </si>
  <si>
    <t>Ird multon cream</t>
  </si>
  <si>
    <t>42"x48"</t>
  </si>
  <si>
    <t>Ird table cover white</t>
  </si>
  <si>
    <t>81"dia</t>
  </si>
  <si>
    <t>Ird table cover black</t>
  </si>
  <si>
    <t>Salvar mat</t>
  </si>
  <si>
    <t>12"x16"</t>
  </si>
  <si>
    <t>Chair bow</t>
  </si>
  <si>
    <t>7"x82"</t>
  </si>
  <si>
    <t>Cair bow</t>
  </si>
  <si>
    <t>Front Office</t>
  </si>
  <si>
    <t>Reception Desk</t>
  </si>
  <si>
    <t>Front Office Blotter</t>
  </si>
  <si>
    <t>Airport</t>
  </si>
  <si>
    <t>Paging Board to fit A4 Size paper</t>
  </si>
  <si>
    <t>Check In/Out Folder with Logo</t>
  </si>
  <si>
    <t>Car</t>
  </si>
  <si>
    <t>Tissue Box (Cubicle)</t>
  </si>
  <si>
    <t>Tote Box, for cars</t>
  </si>
  <si>
    <t>Car Folders</t>
  </si>
  <si>
    <t>AYS</t>
  </si>
  <si>
    <t>AYS Delivery Tray</t>
  </si>
  <si>
    <t>Security</t>
  </si>
  <si>
    <t>Security Tray</t>
  </si>
  <si>
    <t>COURTYARD BY MARRIOTT</t>
  </si>
  <si>
    <t>AC TOOLS</t>
  </si>
  <si>
    <t>BOX WRENCH, REFRIGERATION,  RATCHET</t>
  </si>
  <si>
    <t>THERMOMETER DIGITAL</t>
  </si>
  <si>
    <t>FIN COMB SET, COIL STRAIGHTENER</t>
  </si>
  <si>
    <t>METER, AIR FLOW, DIGITAL</t>
  </si>
  <si>
    <t>THERMOMETER, 6" MERCURY TYPE</t>
  </si>
  <si>
    <t>GAUGE, PRESSURE, ANALOG</t>
  </si>
  <si>
    <t>METER, SOUND LEVEL, DIGITAL</t>
  </si>
  <si>
    <t>THERMOMETER, MINIMUM/MAXIMUM, MERCURY</t>
  </si>
  <si>
    <t>LEAK DETECTOR, REFRIGERATION, ELECTRONIC</t>
  </si>
  <si>
    <t>METER, TEMP/HUMIDITY, DIGITAL</t>
  </si>
  <si>
    <t>TESTING MANIFOLD, REFRIGERANT CHARGING</t>
  </si>
  <si>
    <t>RECORDING CHARTS FOR THERMOHYDROGRAPH</t>
  </si>
  <si>
    <t>TUBE CUTTING &amp; FLARING, REFRIGERATION</t>
  </si>
  <si>
    <t>THERMOHYDROGRAPH, TEMP/HUMIDITY RECORDER,</t>
  </si>
  <si>
    <t>TUBING PINCH OFF TOOL, REFRIGERATION PIPES</t>
  </si>
  <si>
    <t>VACUUM PUMP, ELECTRIC</t>
  </si>
  <si>
    <t>VACUUM PUMP, HIGH PRESSURE, BELT DRIVEN</t>
  </si>
  <si>
    <t>CARPENTRY</t>
  </si>
  <si>
    <t>CARPENTER CHISEL SET</t>
  </si>
  <si>
    <t>CARPENTER T SET</t>
  </si>
  <si>
    <t>CIRCULAR SAW (DIA 100MM #5600ND)</t>
  </si>
  <si>
    <t>CIRCULAR SAW (DIA 272MM #5201)</t>
  </si>
  <si>
    <t>CLAMP 18"</t>
  </si>
  <si>
    <t>CLAMP 6"</t>
  </si>
  <si>
    <t>COMBINATION SQUARE</t>
  </si>
  <si>
    <t>ELECTRIC BELT SANDER 220V</t>
  </si>
  <si>
    <t>HAND SAW (W/1500MM SAW BLADE) CARPENTER</t>
  </si>
  <si>
    <t>PLANE-BENCH, MANUAL</t>
  </si>
  <si>
    <t>TABLE SAW, WITH BENCH</t>
  </si>
  <si>
    <t>VARIOUS SIZES NAILS (LOT)</t>
  </si>
  <si>
    <t>WOOD WORK VICE 48"</t>
  </si>
  <si>
    <t>CIVIL</t>
  </si>
  <si>
    <t>DRILL 20MM (0.75")</t>
  </si>
  <si>
    <t>DRILL 6.5MM (0.25")</t>
  </si>
  <si>
    <t>HAMMER DRILL</t>
  </si>
  <si>
    <t>PAINT BRUSH 1" - 4"</t>
  </si>
  <si>
    <t>PAINTER SPRAYER, HANDHELD</t>
  </si>
  <si>
    <t>BRICK HAMMER</t>
  </si>
  <si>
    <t>TILE CUTTER</t>
  </si>
  <si>
    <t>BRICK TROWEL</t>
  </si>
  <si>
    <t>CAULKING GUN</t>
  </si>
  <si>
    <t>COLD CHISELS 12MM</t>
  </si>
  <si>
    <t>COLD CHISELS 16MM</t>
  </si>
  <si>
    <t>COLD CHISELS 19MM</t>
  </si>
  <si>
    <t>COLD CHISELS 22MM</t>
  </si>
  <si>
    <t>COLD CHISELS 25MM</t>
  </si>
  <si>
    <t>SPIRIT LEVEL SIZE 24</t>
  </si>
  <si>
    <t>ELECTRICAL</t>
  </si>
  <si>
    <t>AMP METER, ELECTRICAL, CLAMP ON UP TO 1000A</t>
  </si>
  <si>
    <t>AMP METER, ELECTRICAL, CLAMP ON UP TO 100A</t>
  </si>
  <si>
    <t>ELECTRICAL INSULATION TESTER, MEGAOHM</t>
  </si>
  <si>
    <t>ELECTRICAL TESTER, EARTH RESISTANCE</t>
  </si>
  <si>
    <t>TEMPERATURE SPOT INFRARED GUN, DIGITAL</t>
  </si>
  <si>
    <t>VOLT/AMP TESTER, ELECTRICAL</t>
  </si>
  <si>
    <t>BATTERY LIQUID TESTER,</t>
  </si>
  <si>
    <t>CATV FIELD STRENGTH METER</t>
  </si>
  <si>
    <t>ELECTRICAL TESTER, 13A SOCKET, PLUG TYPE</t>
  </si>
  <si>
    <t>FLOOR STANDING QUARTZ LIGHT, PORTABLE</t>
  </si>
  <si>
    <t>BATTERY TERMINAL CABLE CLAMP</t>
  </si>
  <si>
    <t>LUX METER, LIGHT LEVEL MEASUREMENT</t>
  </si>
  <si>
    <t>BATTERY TERMINAL LIFTER</t>
  </si>
  <si>
    <t>METER, TV POWER SIGNAL, DIGITAL</t>
  </si>
  <si>
    <t>CONDUIT BENDER SIZE : 1/2"-3/4"-1"</t>
  </si>
  <si>
    <t>RECHARGEABLE EMERGENCY TORCH</t>
  </si>
  <si>
    <t>DESOLDERING TOOL, ELECTRICAL</t>
  </si>
  <si>
    <t>SOLDERING GUN, ELECTRIC</t>
  </si>
  <si>
    <t>ELECTRICAL TEST PEN</t>
  </si>
  <si>
    <t>SUBSTATION HIGH VOLTAGE TOOL (SET),</t>
  </si>
  <si>
    <t>GRIPPER HAND LAMP, WATER-PROOF</t>
  </si>
  <si>
    <t>HAND EXTENSION BULB CHANGER</t>
  </si>
  <si>
    <t>INCANDESCENT BULB CHANGER</t>
  </si>
  <si>
    <t>WEATHER PROOF 8" TORCH britlite</t>
  </si>
  <si>
    <t>SOLDERING IRON, HEAVY DUTY, 35W</t>
  </si>
  <si>
    <t>ADJUSTABLE WRENCH 4"</t>
  </si>
  <si>
    <t>ADJUSTABLE WRENCH 6"</t>
  </si>
  <si>
    <t>ADJUSTABLE WRENCH 8"</t>
  </si>
  <si>
    <t>ALLEN KEY SET (IMP)</t>
  </si>
  <si>
    <t>ALLEN KEY SET (MM)</t>
  </si>
  <si>
    <t>BOX WRENCHES, 1/2-1/4-6MM</t>
  </si>
  <si>
    <t>COMBINATION WRENCH SET</t>
  </si>
  <si>
    <t>CROW BAR</t>
  </si>
  <si>
    <t>FILE 10" (BASTARD) FLAT</t>
  </si>
  <si>
    <t>FILE 10" (ROUGH) FLAT AND CUT</t>
  </si>
  <si>
    <t>FILE, FLAT 10" (CIRCULAR BASTARD)</t>
  </si>
  <si>
    <t>FILE, FLAT 10" (CIRCULAR ROUGH)</t>
  </si>
  <si>
    <t>FILE, FLAT 10" (TRIANGLE BASTARD)</t>
  </si>
  <si>
    <t>FILE, FLAT 10" (TRIANGLE ROUGH)</t>
  </si>
  <si>
    <t>HACK SAW</t>
  </si>
  <si>
    <t>HAMMER 0.35 KG</t>
  </si>
  <si>
    <t>HAMMER 0.575 KG</t>
  </si>
  <si>
    <t>HAMMER 1 KG</t>
  </si>
  <si>
    <t>HAMMER 1.5 KG</t>
  </si>
  <si>
    <t>JUNIOR HACKSAW 6"</t>
  </si>
  <si>
    <t>LONG STEEL TAPE MEASURE 50 METER</t>
  </si>
  <si>
    <t>MANUAL REWIND MOBILE HOSE REEL</t>
  </si>
  <si>
    <t>OIL CANS</t>
  </si>
  <si>
    <t>OPEN END SPANNERS (AF)</t>
  </si>
  <si>
    <t>OPEN END SPANNERS (METRIC) (1 PAIR)</t>
  </si>
  <si>
    <t>PIN PUNCH, 1 ONLY</t>
  </si>
  <si>
    <t>PLIERS COMBINATION 6"</t>
  </si>
  <si>
    <t>PLIERS COMBINATION 8"</t>
  </si>
  <si>
    <t>PLIERS CUTTING (TIN SNIPS)</t>
  </si>
  <si>
    <t>PLIERS FLAT HEAD</t>
  </si>
  <si>
    <t>PLIERS, SURCLIP</t>
  </si>
  <si>
    <t>PUMP DIESEL DRIVE</t>
  </si>
  <si>
    <t>PUNCH SET (1 ONLY HOLLOW PUNCH - 6.4)</t>
  </si>
  <si>
    <t>RING SPANNER (A/F)</t>
  </si>
  <si>
    <t>RING SPANNER (METER)</t>
  </si>
  <si>
    <t>RIVET GUN</t>
  </si>
  <si>
    <t>SCREW DRIVER 10" ( - )</t>
  </si>
  <si>
    <t>SCREW DRIVER 12" ( - )</t>
  </si>
  <si>
    <t>SCREW DRIVER 4" ( + )</t>
  </si>
  <si>
    <t>SCREW DRIVER 4" ( - )</t>
  </si>
  <si>
    <t>SCREW DRIVER 6" ( + )</t>
  </si>
  <si>
    <t>SCREW DRIVER 6" ( - )</t>
  </si>
  <si>
    <t>SCREW DRIVER 8" ( + )</t>
  </si>
  <si>
    <t>SHEET METAL STRAP CUTTER 14"</t>
  </si>
  <si>
    <t>SOCKET SET (AF)</t>
  </si>
  <si>
    <t>SOCKET SET (METRIC)</t>
  </si>
  <si>
    <t>STEEL TAPES - LONG, 20M</t>
  </si>
  <si>
    <t>STEEL TAPES - SHORT, 3.5M</t>
  </si>
  <si>
    <t>STOCK &amp; DIE WITH HANDLE</t>
  </si>
  <si>
    <t>TAP &amp; DIE (BS)</t>
  </si>
  <si>
    <t>TAP &amp; DIE (MM)</t>
  </si>
  <si>
    <t>TAP WRENCH GREENFIELD</t>
  </si>
  <si>
    <t>TOOL BOXES</t>
  </si>
  <si>
    <t>TORQUE WRENCH 0-60 NM</t>
  </si>
  <si>
    <t>V-BLOCK, 4"</t>
  </si>
  <si>
    <t>VERMETER CALIPER SIZE 12"</t>
  </si>
  <si>
    <t>VERMETER CALIPER SIZE 8"</t>
  </si>
  <si>
    <t>VICE (HIGH GRADE SEMI-STEEL) 4"</t>
  </si>
  <si>
    <t>GENERAL EQUIPMENT</t>
  </si>
  <si>
    <t>AIR BLOWER (WIND PRESSURE 350MM)</t>
  </si>
  <si>
    <t>RECHARGEABLE HAND DRILL</t>
  </si>
  <si>
    <t>TACHOMETER</t>
  </si>
  <si>
    <t>EAR MUFF, NOISE REDUCER</t>
  </si>
  <si>
    <t>ELECTRICAL POWER EXTENSION CORD REEL (100M LONG)</t>
  </si>
  <si>
    <t>INDUSTRIAL WET/DRY VACUUM CLEANER 40 LITER</t>
  </si>
  <si>
    <t>KEY CABINET,200 KEY, METAL C/W KEY TAGS</t>
  </si>
  <si>
    <t>PORTABLE VENTILATION FAN, 12" WITH 5M FLEXIBLE HOSE</t>
  </si>
  <si>
    <t>RAIN COAT &amp; RUBBER SHOE</t>
  </si>
  <si>
    <t>SAFETY BELT</t>
  </si>
  <si>
    <t>SAFETY FACE SHIELD</t>
  </si>
  <si>
    <t>SAFETY GOGGLES</t>
  </si>
  <si>
    <t>SEE THROUGH WELDING CURTAIN</t>
  </si>
  <si>
    <t>SIGNAGE 17" X 7", "EAR PROTECTION REQUIRED" (CHECK FF&amp;E LIST)</t>
  </si>
  <si>
    <t>SIGNAGE 17" X 7", "NO SMOKING" (CHECK FF&amp;E LIST)</t>
  </si>
  <si>
    <t>STAND SIGNAGE 24" CAUTION WET PAINT (CHECK FF&amp;E LIST)</t>
  </si>
  <si>
    <t>STAND SIGNAGE 24" MEN WORKING CAUTION (CHECK FF&amp;E LIST)</t>
  </si>
  <si>
    <t>STEEL STENCIL SET 4" LETTER &amp; FIGURES</t>
  </si>
  <si>
    <t>STEP LADDER 10'</t>
  </si>
  <si>
    <t>STEP LADDER 4'</t>
  </si>
  <si>
    <t>STEP LADDER 6'</t>
  </si>
  <si>
    <t>STEP LADDER 8'</t>
  </si>
  <si>
    <t>STEP LADDER EXTENSION ALUMINUM 20'</t>
  </si>
  <si>
    <t>SUBMERSIBLE PUMP (CHECK FF&amp;E LIST)</t>
  </si>
  <si>
    <t>SUCTION LIFTER FOR GLASS - PORTABLE</t>
  </si>
  <si>
    <t>TROLLEY, FLAT BED</t>
  </si>
  <si>
    <t>TWEEZER, GENERAL PURPOSE</t>
  </si>
  <si>
    <t>VARIOUS SIZES NUTS, BOLTS, WASHERS - BK PIPE (LOT)</t>
  </si>
  <si>
    <t>VARIOUS SIZES NUTS, BOLTS, WASHERS - GALVANIZED (LOT)</t>
  </si>
  <si>
    <t>VARIOUS SIZES PIPE FITTINGS COPPER (LOT - CHECK FF&amp;E LIST)</t>
  </si>
  <si>
    <t>VARIOUS SIZES PIPE FITTINGS STEEL PIPE (LOT - CHECK FF&amp;E LIST)</t>
  </si>
  <si>
    <t>VARIOUS SIZES STEEL PIPE (LOT - CHECK FF&amp;E LIST)</t>
  </si>
  <si>
    <t>VARIOUS SIZES STEEL VALVES (LOT - CHECK FF&amp;E LIST)</t>
  </si>
  <si>
    <t>WATER JEL FIRE BLANKET</t>
  </si>
  <si>
    <t>WATER RAM WITH ACCESSORIES</t>
  </si>
  <si>
    <t>LIFT TOOLS</t>
  </si>
  <si>
    <t>AERIAL WORK PLATFORM PLC 36P ALUMINIUM 3M H - (CHECK FF&amp;E LIST)</t>
  </si>
  <si>
    <t>AIRLIFT, UPRIGHT OR GENIE TYPE (TO MEET BALLROOM HEIGHT - CHECK FF&amp;E LIST)</t>
  </si>
  <si>
    <t>CHAIN BOX, 1 TON (CHECK FF&amp;E LIST)</t>
  </si>
  <si>
    <t>CHAIN BOX, 1/2 TON (CHECK FF&amp;E LIST)</t>
  </si>
  <si>
    <t>HYDRAULIC JACKS 5 TONS</t>
  </si>
  <si>
    <t>LIFT HOIST, CAPACITY 1 TON (CHECK FF&amp;E LIST)</t>
  </si>
  <si>
    <t>SCAFFOLDING SET, 10 M HEIGHT, MANUAL (CHECK FF&amp;E LIST)</t>
  </si>
  <si>
    <t>MECHANICAL</t>
  </si>
  <si>
    <t>GRINDER DISC (150MM)</t>
  </si>
  <si>
    <t>GRINDER DISC(100MM DIA.)</t>
  </si>
  <si>
    <t>JIG SAW</t>
  </si>
  <si>
    <t>AIR COMPRESSOR (CHECK FF&amp;E LIST)</t>
  </si>
  <si>
    <t>ANGLE RULER</t>
  </si>
  <si>
    <t>GAUGE (BS &amp; METRIC)</t>
  </si>
  <si>
    <t>WELDING &amp; CUTTING MACHINE W/ATTACHMENT 1/2", 1", 2", 5", GAS</t>
  </si>
  <si>
    <t>WELDING GLOVES</t>
  </si>
  <si>
    <t>WELDING GOGGLES</t>
  </si>
  <si>
    <t>WELDING MACHINE (ASST 250-290V - CHECK FF&amp;E LIST)</t>
  </si>
  <si>
    <t>BAR CLAMPS (24", 36", 48") (2 EACH)</t>
  </si>
  <si>
    <t>BEARING EXTRACTOR 4", 6" 8""</t>
  </si>
  <si>
    <t>BENCH DRILL, TABLE MOUNTED, LARGE (CHECK FF&amp;E LIST)</t>
  </si>
  <si>
    <t>BOLT CUTTER</t>
  </si>
  <si>
    <t>CIRCLIP PLIERS (LOT - W/DIFFERENT SIZE )</t>
  </si>
  <si>
    <t>CORNER CLAMP, ADJUSTABLE</t>
  </si>
  <si>
    <t>CUTTING PLIERS</t>
  </si>
  <si>
    <t>GASKET CUTTER</t>
  </si>
  <si>
    <t>GRINDER BENCH, TABLE MOUNTED (UPRIGHT)</t>
  </si>
  <si>
    <t>WRENCH 10" ADJUSTABLE</t>
  </si>
  <si>
    <t>WRENCH 15" ADJUSTABLE</t>
  </si>
  <si>
    <t>WRENCH 18" ADJUSTABLE</t>
  </si>
  <si>
    <t>PLUMBING</t>
  </si>
  <si>
    <t>HIGH PRESSURE DRAIN CLEANER</t>
  </si>
  <si>
    <t>HIGH PRESSURE WATER JET CLEANER</t>
  </si>
  <si>
    <t>VARIOUS SIZES COPPER PIPE (LOT)</t>
  </si>
  <si>
    <t>BASIN WRENCH, TELESCOPIC HANDLE</t>
  </si>
  <si>
    <t>COMPACT TUBE CUTTER 1/8" - 5/8" OD</t>
  </si>
  <si>
    <t>FAUCET REPAIR KIT</t>
  </si>
  <si>
    <t>HOT JET PVC WELDER (CHECK FF&amp;E LIST)</t>
  </si>
  <si>
    <t>O-RING REPAIR KIT</t>
  </si>
  <si>
    <t>PIPE &amp; DRAIN CLEANING EQPT (K-50) (1 SET)</t>
  </si>
  <si>
    <t>SNAKE DRAIN CLEANER SINGLE PHASE (CHECK FF&amp;E LIST)</t>
  </si>
  <si>
    <t>VARIOUS SIZES COPPER VALVES (LOT)</t>
  </si>
  <si>
    <t>VARIOUS SIZES FASTENERS (LOT)</t>
  </si>
  <si>
    <t>WATER CHLORINE TEST KIT/Water hardness Kit (5Each)</t>
  </si>
  <si>
    <t>WATER CONDUCTIVITY METER</t>
  </si>
  <si>
    <t>WATER PH METER DIGITAL</t>
  </si>
  <si>
    <t>FLARE NUT SPANNER SET (1/4" - 7/8")</t>
  </si>
  <si>
    <t>PIPE THREADER 1/8"-2", 2-1/2" - 4"</t>
  </si>
  <si>
    <t>PIPE WRENCH 10"</t>
  </si>
  <si>
    <t>PIPE WRENCH 12"</t>
  </si>
  <si>
    <t>PIPE WRENCH 18"</t>
  </si>
  <si>
    <t>PIPE WRENCH 24"</t>
  </si>
  <si>
    <t>PIPE WRENCH 6"</t>
  </si>
  <si>
    <t>PIPE WRENCH 8"</t>
  </si>
  <si>
    <t>PLIERS PLUMBING (ADJUSTABLE WRENCH)</t>
  </si>
  <si>
    <t>PLUMBER VICE (PIPE)</t>
  </si>
  <si>
    <t xml:space="preserve">5SU or OS&amp;E List For Loss Prevention - CY </t>
  </si>
  <si>
    <t>Digital Camera</t>
  </si>
  <si>
    <t>Minimum 12 Mega Pixel or Higher.</t>
  </si>
  <si>
    <t xml:space="preserve">Digital Dictaphone / Pocket Memo </t>
  </si>
  <si>
    <t>Minimum Recording Storage Capacity of 12 Hrs. or More</t>
  </si>
  <si>
    <t>Rechargeable Torches</t>
  </si>
  <si>
    <t>Medium Size 2 Cell or 4 Cell with Charger for the Cells.</t>
  </si>
  <si>
    <t>Pen Type Dry Cell Torches</t>
  </si>
  <si>
    <t>Pen Type dry Cell Torch 2 Cell.</t>
  </si>
  <si>
    <t>Guard Tour / Patrol System</t>
  </si>
  <si>
    <t>Guard Tour / Patrol System which Includes :- Reader, Docking Station and Check Points or I Buttons, Unit Number for each are as per property size, however minimum 100 Check Points Or I Buttons and 3 Readers with Docking Station cum Chargers are required. GM/DOLP/LPM to confirm the number of check points / I Buttons, Readers &amp; Docking Station.</t>
  </si>
  <si>
    <t>Folding Wheel Chair</t>
  </si>
  <si>
    <t>One For Loss Prevention Office (Associate Use) and Other at Front Office (Guest Use)</t>
  </si>
  <si>
    <t>Folding Stretcher</t>
  </si>
  <si>
    <t>Folding Stretcher Spinal Injuries or Scoop Stretcher</t>
  </si>
  <si>
    <t>Crutches Aluminum (Medium 5'2"-5"10" and Tall 5"10"-6'6")</t>
  </si>
  <si>
    <t xml:space="preserve">VHF / UHF Walki Talki Radios </t>
  </si>
  <si>
    <t>Hand Held Units of 5 Watts each, Walki Talki if VHF should be on Repeater Station rather on Simplex</t>
  </si>
  <si>
    <t>Hands Free Accessories for Walki Talki</t>
  </si>
  <si>
    <t>VHF Radio Base Station (25 Watts)</t>
  </si>
  <si>
    <t>Desk Unit of 25 Watts, Base Station if VHF should be on Repeater Station rather on Simplex.</t>
  </si>
  <si>
    <t>Mega Phone / Bull Horn</t>
  </si>
  <si>
    <t>Electronic Safe</t>
  </si>
  <si>
    <t>Same a that is used in the Hotel Guest Room.</t>
  </si>
  <si>
    <t>LCD Colour Television (Min. 32" inch)</t>
  </si>
  <si>
    <t>For the Security Mangers Office.</t>
  </si>
  <si>
    <t>Hand Held Metal Detector/Wand</t>
  </si>
  <si>
    <t xml:space="preserve">Advance First Aid Kit / Box 22"X15"X5.5" (Industrial, 4 Shelf) </t>
  </si>
  <si>
    <t>List of Items with Quantity for this first aid kit, please see the sheet "Advance First Aid Kit Content"</t>
  </si>
  <si>
    <t>Key Catcher or Electronic Key Cabinet</t>
  </si>
  <si>
    <t>Holds 96 Keys (This a electronic key cabinet which hold the keys along with RIFD tags and have access control feature to allow the person to take out only those key which are authorized on his access card, the system shall be able to provide audit trail of the keys taken out or deposited etc.). For the Loss Prevention Office to store the operating keys and for issuance and deposit.</t>
  </si>
  <si>
    <t>Key Cabinet to Hold 100 Keys (Wooden or Metallic having Hooks to hold the keys and shall have provision to lock or secure.)</t>
  </si>
  <si>
    <t>One For Loss Prevention Office to Hotel Duplicate Keys and One for DOF Office/Property Manager office to hotel the Triplicate Keys.</t>
  </si>
  <si>
    <t>Single Post Multi Function Bollards / Traffic Cone's</t>
  </si>
  <si>
    <t>Q Managers / Stanchions</t>
  </si>
  <si>
    <t>Traffic Signaling Wands</t>
  </si>
  <si>
    <t>Lock Cutter</t>
  </si>
  <si>
    <t>Breath Analyzer</t>
  </si>
  <si>
    <t>Filing Cabinets (Size Property Specific)</t>
  </si>
  <si>
    <t>To Be Reviewed by DOLP / LP</t>
  </si>
  <si>
    <t>High Beam Search Lights (Re-Chargeable)</t>
  </si>
  <si>
    <t>Guest Room Key Encoder</t>
  </si>
  <si>
    <t>Infectious Waste Bag</t>
  </si>
  <si>
    <t>Bag Capacity of 7-10 Gallon</t>
  </si>
  <si>
    <t>Sharps Object Collection Containers or Bags</t>
  </si>
  <si>
    <t>Barriers or Caution Tape (Roll)</t>
  </si>
  <si>
    <t>Visitor and Other ID Tag With Lanyard</t>
  </si>
  <si>
    <t>ID Tags, TEMP</t>
  </si>
  <si>
    <t>Log Books</t>
  </si>
  <si>
    <t>Petty Cash Box</t>
  </si>
  <si>
    <t>Cable Tie or Plastic Wire Ties</t>
  </si>
  <si>
    <t>Rain boots</t>
  </si>
  <si>
    <t>Raincoat</t>
  </si>
  <si>
    <t>Binoculars</t>
  </si>
  <si>
    <t>One minimum with night vision capabilities.</t>
  </si>
  <si>
    <t xml:space="preserve">Visitor Management Software </t>
  </si>
  <si>
    <t>Visitor Management Software, PC/Desktop, Web Camera, Printer and Visitor Badge Printing Stationary.</t>
  </si>
  <si>
    <t>Paper Shredder</t>
  </si>
  <si>
    <t>Life Oxygen Pac or Oxygen Cylinder</t>
  </si>
  <si>
    <t>Basic First Aid Kit</t>
  </si>
  <si>
    <t>1 Per Kitchen, 1 Front Desk, 1 AYS, 1 Engineering, 1 Laundry and 1 Housekeeping. List of Items with Quantity for this first aid kit, please see the sheet "Basic First Aid Kit Contents".</t>
  </si>
  <si>
    <t>Advance First Aid Kit</t>
  </si>
  <si>
    <t>For Security Office, list of Items with Quantity for this first aid kit, please see the sheet "Advance First Aid Kit Contents".</t>
  </si>
  <si>
    <t>Fire Man's/Hard Hat Helmets, Yellow Colour with Battery Operated Head Lights</t>
  </si>
  <si>
    <t>Fire Man Axe (Medium), Tested at 50,0000 Volts</t>
  </si>
  <si>
    <t>Fire Man Axe (Small), Tested at 20,0000 Volts</t>
  </si>
  <si>
    <t>All Purpose Fire Extinguisher (ABC Dry Chemical), 5 Kg</t>
  </si>
  <si>
    <t>Over and Above the Fire Extinguisher installed / Required in Guest Floor, Public Area, BOH etc.</t>
  </si>
  <si>
    <t>Carbon Dioxide Fire Extinguisher, 4.5 Kg</t>
  </si>
  <si>
    <t>Self Contained Breathing Apparatus (45 minutes Duration)</t>
  </si>
  <si>
    <t>Rope 1" Diameter, 50 Mtr. Length for Toe Line</t>
  </si>
  <si>
    <t>Fire Blanket 6' X 4'</t>
  </si>
  <si>
    <t>This is over and above the requirement of minimum 1 Fire Blankets per Kitchen.</t>
  </si>
  <si>
    <t>Smoke Mask with Carbon Dioxide, Carbon Monoxide Filters.</t>
  </si>
  <si>
    <t>Fire Cart</t>
  </si>
  <si>
    <t>Fireman's "Arm", Insulated</t>
  </si>
  <si>
    <t>Fireman's Gloves</t>
  </si>
  <si>
    <t>Fireman Crowbar</t>
  </si>
  <si>
    <t>Fire Proximity Suit</t>
  </si>
  <si>
    <t>Glow Sticks (8 Hrs. Duration)</t>
  </si>
  <si>
    <t>The quantity can changed based on size of property, number of rooms, outlets etc. DOLP/LPM to provide the exact numbers.</t>
  </si>
  <si>
    <t>Artificial Resuscitator / Ambu Bag</t>
  </si>
  <si>
    <t>One For Loss Prevention Office, Health Club / Pool.</t>
  </si>
  <si>
    <t>Hi-Visibility Jacket YELLOW</t>
  </si>
  <si>
    <t>Philips Heartstart FRX AED (Automated External Defibrillator it has to be Philips Heartstart FRX Only) along with below accessories and Oversight Program from En-Pro Inc :-                                                                                   1. Philips Heart Start FRx AED with 5-Year Warranty
2. Philips FRx Semi-Rigid Carrying Case
3. Two Sets of Smart Pads II Electrode Pads
4. Two Battery Packs with 4-Year Warranties
5. Philips FRx Infant/Child Key
6. Philips Fast Response Kit
7. Philips ACT-IR, INFRARED DATA CABLE 
8. Philips Compact Cabinet with Alarm 
9. AED Wall Sign
10. Heart start Event Review Software</t>
  </si>
  <si>
    <t>CPR Pocket Mask W/20 Inlet, LSP</t>
  </si>
  <si>
    <t>Thermometer, Infra Red</t>
  </si>
  <si>
    <t xml:space="preserve">Minimum 1 Per People Entrance, LPM to Review the numbers. </t>
  </si>
  <si>
    <t>Thermometer, Otic</t>
  </si>
  <si>
    <t>Bag Packs for (Go Bag)</t>
  </si>
  <si>
    <t>These Bag Pack are required for making of Go Bags the content inside will be put by DOLP/LPM of the hotel.</t>
  </si>
  <si>
    <t>COURTYARD BY MARRIOTT Pre-Opening Stationary &amp; Office Supplies</t>
  </si>
  <si>
    <t>Sr.No</t>
  </si>
  <si>
    <t>Description of item</t>
  </si>
  <si>
    <t>Glue Stick</t>
  </si>
  <si>
    <t>Letter Tray</t>
  </si>
  <si>
    <t>General Purpose Masking Tape</t>
  </si>
  <si>
    <t>Transperant Tape 1"</t>
  </si>
  <si>
    <t>Tape Dispenser 1"</t>
  </si>
  <si>
    <t>Transperant Tape 1/2"</t>
  </si>
  <si>
    <t>Tape Dispenser 1/2"</t>
  </si>
  <si>
    <t>Post-it 3" x 3"</t>
  </si>
  <si>
    <t>Post-it 3" x 5"</t>
  </si>
  <si>
    <t>Post-it 4" x 6"</t>
  </si>
  <si>
    <t>Standard Stapler</t>
  </si>
  <si>
    <t>Standard Staple Pins</t>
  </si>
  <si>
    <t>Heavy Duty Stapler</t>
  </si>
  <si>
    <t>Heavy Duty Staple Pins</t>
  </si>
  <si>
    <t>Staple Remover</t>
  </si>
  <si>
    <t>Long Reach Stapler</t>
  </si>
  <si>
    <t>3 Hole Heavy Duty Paper Punch</t>
  </si>
  <si>
    <t>2 Hole Heavy Duty Paper Punch</t>
  </si>
  <si>
    <t>2 Hole Medium Paper Punch</t>
  </si>
  <si>
    <t>Acrylic Ruler 12"</t>
  </si>
  <si>
    <t>Stainless Steel Ruler 18"</t>
  </si>
  <si>
    <t>Double Sided Tape</t>
  </si>
  <si>
    <t>Cash Box with lock system</t>
  </si>
  <si>
    <t>8" Straight Handle Scissor</t>
  </si>
  <si>
    <t>Paper Trimmer 15"</t>
  </si>
  <si>
    <t>Thumb Latch Lock Measuring Tape 12'</t>
  </si>
  <si>
    <t>Regular Paper Clips</t>
  </si>
  <si>
    <t>Jumbo Paper Clips</t>
  </si>
  <si>
    <t>Binder Clips 3/8" capacity</t>
  </si>
  <si>
    <t>Binder Clips 5/8" capacity</t>
  </si>
  <si>
    <t>Binder Clips 1" capacity</t>
  </si>
  <si>
    <t>Binder Clips 2"</t>
  </si>
  <si>
    <t>Assorted Rubber Bands</t>
  </si>
  <si>
    <t>Assorted Push Pins 1/4" Head x 1/2" Length</t>
  </si>
  <si>
    <t>Correction Fluid Fast Dry - White</t>
  </si>
  <si>
    <t>Stamp Holder</t>
  </si>
  <si>
    <t xml:space="preserve">Foam Stamp Pad </t>
  </si>
  <si>
    <t>Stamp Pad Ink</t>
  </si>
  <si>
    <t>One Color Message Stamp "Checkbook Accounting" Red</t>
  </si>
  <si>
    <t>One Color Message Stamp "Received" Red</t>
  </si>
  <si>
    <t>One Color Message Stamp "Faxed" Red</t>
  </si>
  <si>
    <t>One Color Message Stamp "Invoiced" Red</t>
  </si>
  <si>
    <t>One Color Message Stamp "Paid" Red</t>
  </si>
  <si>
    <t>One Color Message Stamp "Used" Blue</t>
  </si>
  <si>
    <t>Self-inking Date &amp; Message Stamp - Black</t>
  </si>
  <si>
    <t>Box File 1" - Solo - Black Coloured</t>
  </si>
  <si>
    <t>Box File 2" - Solo - Black Coloured</t>
  </si>
  <si>
    <t>Box File 3" - Solo - Black Coloured</t>
  </si>
  <si>
    <t>Piano File</t>
  </si>
  <si>
    <t>Permanent Marker</t>
  </si>
  <si>
    <t>Permanent Fine Point Marker</t>
  </si>
  <si>
    <t>White Board Markers - Four Colours</t>
  </si>
  <si>
    <t>White Paper A4 size</t>
  </si>
  <si>
    <t>White Paper A3 size</t>
  </si>
  <si>
    <t>Register Rules 100 pages</t>
  </si>
  <si>
    <t>Register Rules 200 pages</t>
  </si>
  <si>
    <t>Visiting Card Album</t>
  </si>
  <si>
    <t>Soft Board 6'4</t>
  </si>
  <si>
    <t>Soft Board 4' 2</t>
  </si>
  <si>
    <t>White Board  6'4</t>
  </si>
  <si>
    <t>White Board  3'2 (Magnate )</t>
  </si>
  <si>
    <t>Attendance Register</t>
  </si>
  <si>
    <t>Highlighter - Assorted Colors</t>
  </si>
  <si>
    <t>Hanging Folder</t>
  </si>
  <si>
    <t>Manila Folder</t>
  </si>
  <si>
    <t>Casio Desktop Calculator</t>
  </si>
  <si>
    <t>Wall Clock Ajanta</t>
  </si>
  <si>
    <t>Laminating Machine</t>
  </si>
  <si>
    <t>Lamination Sheets A4 size</t>
  </si>
  <si>
    <t>Dustbin</t>
  </si>
  <si>
    <t>Shredder CROSS (Shredding quality to be checked)</t>
  </si>
  <si>
    <t>Name Tag Machine - Brother</t>
  </si>
  <si>
    <t>Locked Cabinet - Godrej 4 Drawer</t>
  </si>
  <si>
    <t>Locked Cabinet - Godrej 2 Drawer</t>
  </si>
  <si>
    <t>Pen - Faber Castle (Black)</t>
  </si>
  <si>
    <t>Pen - Faber Castle (Blue)</t>
  </si>
  <si>
    <t>Clip Board</t>
  </si>
  <si>
    <t>Flip Chart Boards</t>
  </si>
  <si>
    <t>Flip Chart Tripod Stands</t>
  </si>
  <si>
    <t>Pencil</t>
  </si>
  <si>
    <t>Eraser</t>
  </si>
  <si>
    <t>Sharpener</t>
  </si>
  <si>
    <t>Garbage Bags -small</t>
  </si>
  <si>
    <t>Garbage Bags - medium</t>
  </si>
  <si>
    <t>Garbage Bags - large</t>
  </si>
  <si>
    <t>Packing Equipment and amenities</t>
  </si>
  <si>
    <t>International Adaptors - guestrooms</t>
  </si>
  <si>
    <t>Extension Chords - various sizes</t>
  </si>
  <si>
    <t xml:space="preserve">Extension Chord - long, outdoor </t>
  </si>
  <si>
    <t>Spikeguards</t>
  </si>
  <si>
    <t>Key Chain Pouch - Leather</t>
  </si>
  <si>
    <t>Passport Scanner with Software (Samsotech)</t>
  </si>
  <si>
    <t>Signange stand wooden big</t>
  </si>
  <si>
    <t>Signange stand wooden small</t>
  </si>
  <si>
    <t>Half Soft and half white board</t>
  </si>
  <si>
    <t>Small siccors foldable</t>
  </si>
  <si>
    <t>Plastic Folder (white) - Solo</t>
  </si>
  <si>
    <t>Sheet Protectors - Protection Sheets - A4 - Solo</t>
  </si>
  <si>
    <t>EGG TRAYS - Plastic White Coloured</t>
  </si>
  <si>
    <t>Yo Yo Identity Card Holder / Accesscard Holder</t>
  </si>
  <si>
    <t>Pen Red</t>
  </si>
  <si>
    <t>L folder</t>
  </si>
  <si>
    <t xml:space="preserve">Punch DP 600 KANGAROO </t>
  </si>
  <si>
    <t>Separators</t>
  </si>
  <si>
    <t>D clip file</t>
  </si>
  <si>
    <t>White Board Magnetic Duster</t>
  </si>
  <si>
    <t>Yo Yo master key holder</t>
  </si>
  <si>
    <t>Paocket notepad</t>
  </si>
  <si>
    <t>Key Tags with ring</t>
  </si>
  <si>
    <t>SAFE BOX FOR OFFICES</t>
  </si>
  <si>
    <t>Fire proof Safe - Deposit Box  -  Guest valubale for reception</t>
  </si>
  <si>
    <t>20 partitions</t>
  </si>
  <si>
    <t>Safe - General Cashier (Main Safe)</t>
  </si>
  <si>
    <t>Drop Down Safe</t>
  </si>
  <si>
    <t>Fire proof Cabinet / Safe - Information Technology</t>
  </si>
  <si>
    <t>HR EQUIPMENT</t>
  </si>
  <si>
    <t>Hair Dryer PHILIPS</t>
  </si>
  <si>
    <t>Hand Dryer GOODLIFE</t>
  </si>
  <si>
    <t>Information Sign</t>
  </si>
  <si>
    <t>Lock, Combination/Padlock</t>
  </si>
  <si>
    <t>Sanitary bin for ladies toilet</t>
  </si>
  <si>
    <t>Shoe Polishing Machine</t>
  </si>
  <si>
    <t>Soap Dispenser</t>
  </si>
  <si>
    <t>Standing waste bin</t>
  </si>
  <si>
    <t>HR EQUIPMENT (PAR AS REQUIRED)</t>
  </si>
  <si>
    <t>Box, Suggestion</t>
  </si>
  <si>
    <t>DVD Player (Checek Ff&amp;E List)</t>
  </si>
  <si>
    <t>Employee File Folders</t>
  </si>
  <si>
    <t>Employee Handbook</t>
  </si>
  <si>
    <t>Name Badge</t>
  </si>
  <si>
    <t>Name Badge Printer / Label Machine</t>
  </si>
  <si>
    <t>Notice Board</t>
  </si>
  <si>
    <t>Pre-Opening T-Shirt</t>
  </si>
  <si>
    <t xml:space="preserve">Masks </t>
  </si>
  <si>
    <t>Gloves</t>
  </si>
  <si>
    <t xml:space="preserve">Gown </t>
  </si>
  <si>
    <t>Electrostatic Sprayer</t>
  </si>
  <si>
    <t>Infrared Thermometers</t>
  </si>
  <si>
    <t xml:space="preserve">Disinfectant wipes (rooms + public areas) </t>
  </si>
  <si>
    <t>UV Box (disinfection of pen, keys, currency)</t>
  </si>
  <si>
    <t>Quantity</t>
  </si>
  <si>
    <t>IGNIS Soap29 g</t>
  </si>
  <si>
    <t>Remark</t>
  </si>
  <si>
    <t>Not updated</t>
  </si>
  <si>
    <t>Double quantity if 02 telephone in guestroom area</t>
  </si>
  <si>
    <t>Part of collateral</t>
  </si>
  <si>
    <t>Required if Coffee macine in room</t>
  </si>
  <si>
    <t>Keep for request in case not keeping in all rooms</t>
  </si>
  <si>
    <t xml:space="preserve">Keep for request </t>
  </si>
  <si>
    <t>All in one to buy</t>
  </si>
  <si>
    <t>QTY</t>
  </si>
  <si>
    <t>5 ltr can</t>
  </si>
  <si>
    <t>Bed Sheet - Double</t>
  </si>
  <si>
    <t>2 box</t>
  </si>
  <si>
    <t>Laundry Basket</t>
  </si>
  <si>
    <t>1 box</t>
  </si>
  <si>
    <t>Different Size</t>
  </si>
  <si>
    <t>Different color</t>
  </si>
  <si>
    <t>1 pkt</t>
  </si>
  <si>
    <t>Trolley, Linen - F&amp; B and hk</t>
  </si>
  <si>
    <t>CAFETERIA - butter,Knife</t>
  </si>
  <si>
    <t>SMI IMAGE</t>
  </si>
  <si>
    <t>SMI SPECIFICATION</t>
  </si>
  <si>
    <t>PRICE/PC</t>
  </si>
  <si>
    <t>AMOUNT</t>
  </si>
  <si>
    <t>BRANS: WALTHR
MODEL NO:  IR-HG001.1
MATERIAL: WOODEN
TROUSER HANGERS
12  MM  THICKNESS</t>
  </si>
  <si>
    <t>BRANS: WALTHR
MODEL NO:  IR-HG001.1
MATERIAL: WOODEN
CLIP HANGERS
12  MM  THICKNESS</t>
  </si>
  <si>
    <t>BRAND: WALTHR
MODEL NO:  IR-HG001.4
MATERIAL: WOODEN
COAT HANGERS
45 MM THICKNESS</t>
  </si>
  <si>
    <t>BRAND: WALTHR
MODEL NO:  IR-HG001.3
SATIN HANGERS</t>
  </si>
  <si>
    <t xml:space="preserve">BRAND: WALTHR
MODEL NO:  IR-HG001.6
WOODEN SHOE HORN
SIZE  : 10" </t>
  </si>
  <si>
    <t xml:space="preserve">BRAND: WALTHR
MODEL NO:  IR-HG001.5
WOODEN COAT BRUSH
SIZE  : 10" </t>
  </si>
  <si>
    <t>BRAND: WALTHR
MODEL NO:  IR-BTC04
WOODEN
EXTENDABLE BATHTUB CADDY</t>
  </si>
  <si>
    <t>BRAND: WALTHR
MODEL NO: IR-LR004A
SOLID RUBBER WOOD
WATER &amp; PEST RESISTANT
FOLDABLE
WOOD COLOR AS PER CLIENT REQUEST
SIZE : 600*450*680MM</t>
  </si>
  <si>
    <t>BRAND: MELANGE
SIZE: 6 X 3 FEET
EASY DURABLE AND MOVABLE
FOLDING BED WITH 6 " MATTRESS
LOCKABLE WHEELS TO AVOID MOVEMENT
OF BED WITH MATTRES
6 INCH FOLDABLE MATTRESS</t>
  </si>
  <si>
    <t>BRAND: GRACO</t>
  </si>
  <si>
    <t>BRAND: WALTHR
MODEL NO:  IR-BM001
SIZE: 36 X 57 CM</t>
  </si>
  <si>
    <t>BRAND: WALTHR
MODEL NUMBER: IR-WA001
MATERIAL: STONE RESIN
SIZE: 3" X3"</t>
  </si>
  <si>
    <t>BRAND: WALTHR
MODEL NUMBER: IR-WA001
MATERIAL: STONE RESIN
SIZE: (W) 6" X (L) 9" INCHES</t>
  </si>
  <si>
    <t xml:space="preserve">BRAND: WALTHR
MODEL NUMBER: IR-WA001
MATERIAL: STONE RESIN
SIZE: 132MM X 132MM X 135MM
</t>
  </si>
  <si>
    <t>MATERIAL: LEATHERETTE
400 X 300 X 30 MM</t>
  </si>
  <si>
    <t>MATERIAL: LEATHERETTE
130 X 180 / 40 MM</t>
  </si>
  <si>
    <t>MATERIAL: LEATHERETTE
80*80*100/170MM</t>
  </si>
  <si>
    <t>201 stainless steel +solid rubber wood</t>
  </si>
  <si>
    <t>IMAGE</t>
  </si>
  <si>
    <t>SPECIFICATION</t>
  </si>
  <si>
    <t xml:space="preserve">BRAND: OCEAN
MODEL NO: B00409
CAPACITY: 245 </t>
  </si>
  <si>
    <t xml:space="preserve">BRAND: OCEAN
MODEL NO: B00414
CAPACITY: 385 ML </t>
  </si>
  <si>
    <t xml:space="preserve">BRAND: ARIANE
MODEL NO: APRARN022054030
CAPACITY: 30 CL 
</t>
  </si>
  <si>
    <t>TOTAL PRICE/PC</t>
  </si>
  <si>
    <t>TOTAL</t>
  </si>
  <si>
    <t xml:space="preserve">
</t>
  </si>
  <si>
    <t>201 stainless steel
size: 770*500*985</t>
  </si>
  <si>
    <t>BRAND: WALTHR
MODEL NO: TR-F0002          
SIZE (L*W*H) : 1140 * 670 * 1900 MM
WHEEL: 6”, 2 FIXED, 2 SWIVEL
201# STAINLESS STEEL IN MATT FINISHED
TUBE DIA : 32 MM
8" PNUEMATIC RUBBER WHEELS</t>
  </si>
  <si>
    <t>BRAND: WALTHR
MODEL NO: TR-HMLT010                                                                                        SIZE (L*W*H) : 1220 * 545 * 1700 MM
MATERIAL:STAINLESS STEEL</t>
  </si>
  <si>
    <t>BRAND: WALTHR
MODEL NO: TR-HMLT011                                                                                        SIZE (L*W*H) : 1220 * 555 * 1700 MM
MATERIAL:STAINLESS STEEL</t>
  </si>
  <si>
    <t>MODEL NO: GMCART08180A
JANITOR CART WITH COVER
SIZE : 1300 X 550 X 1000
COLOUR : BLACK</t>
  </si>
  <si>
    <t>BRAND: WALTHR
MODEL NO: TR-HMLT009                                                                  
SIZE (L*W*H) : 1170 * 550 * 1900 MM
1. STAINLESS STEEL VALET CART - LAUNDRY.
2. STAINLESS STEEL CONSTRUCTION WITH DURABLE DOUBLE CHROME.
3. STRONG 38MM DIAMETER SS TUBE
4. SOLID 150MM CUSHION WHEELS WITH NON MARKING ON SURFACE.
5. TWO FIXED AND TWO SWIVEL WHEELS FOR EASY MANEUVERABILITY</t>
  </si>
  <si>
    <t>CAGE TROLLEY FOR FLOORS
880 L X 630W X 1820 MM H 
SPECIFICATION: - 
FRAME MADE OUT OF 25X25X1.6MM THK SQ TUBE SHELVES &amp; RIBS- 1.2MM THK SHEET
4’’ X1 ½’’ RUBBER WHEELS WILL BE PROVIDED
4 SIDES COVERED WITH WELD MESH
COMPLETELY MATT FINISH.</t>
  </si>
  <si>
    <t>BRAND: WALTHR
MODEL NO: TR-HKMC001                                         
SIZE (L*W*H) : 1440*540*1370
MS POWDER COATED
6" WHEEL</t>
  </si>
  <si>
    <t>BRAND: WALTHR
MODEL NO: TR-HKMB002                                                                    
SIZE (L*W*H) : 1220 * 560 * 1380 MM
SQUARE TUBULAR FRAME WITH LAMINATED WOOD DOOR
THREE MOVABLE HORIZONTAL POLES
TWO LOCKABLE DOORS
1. STEEL POWDER COATED AND MDF STRUCTURE
2. ONE FIXED SHELVES AND THREE SLIDING SHELVES FOR BEVERAGE STORAGE
3. 19MM DIA PIPE SUPPORT
4. 1.6MM SS SHEET SHELF
5.150MM DIA RUBBER WHEELS.</t>
  </si>
  <si>
    <r>
      <t xml:space="preserve">BRAND: MELANGE
CART MODEL NO: UPC400
CAMCARRIER UPC 4-4"
Insulated Transport System
</t>
    </r>
    <r>
      <rPr>
        <b/>
        <sz val="11"/>
        <color indexed="17"/>
        <rFont val="Calibri"/>
        <family val="2"/>
      </rPr>
      <t>WITHOUT DOLLY</t>
    </r>
  </si>
  <si>
    <t>PRICE/PC IN USD</t>
  </si>
  <si>
    <t>PRICE/PC IN INR</t>
  </si>
  <si>
    <t xml:space="preserve">TOTAL INR PRICE </t>
  </si>
  <si>
    <t>TOTAL PRICE IN USD</t>
  </si>
  <si>
    <t>BRAND: WALTHR
MATERIAL : STAINLESS STEEL
SIZE: 710*430*780 MM</t>
  </si>
  <si>
    <t xml:space="preserve">
MATERIAL: 16G STAINLESS STEEL.
PLATFORM SIZE: 24” X 36” 
MAX CAPACITY: 400 KGS
WHEEL: 6” RUBBER WHEEL
SIZE (L*W*H) : 900 * 600 * 900 MM
MATERIAL:STAINLESS STEEL</t>
  </si>
  <si>
    <t>BRAND: WALTHR
MATERIAL: 16 GAUGE STAINLESS STEEL
SIZE: 870*560*870</t>
  </si>
  <si>
    <t xml:space="preserve">600*530*1200
8" pneumatic rubber wheels </t>
  </si>
  <si>
    <t xml:space="preserve">TOTAL </t>
  </si>
  <si>
    <t>BRAND: FRONTIER
MODEL NO: FLB – 70– ROL
BUILT FOR EFFICIENT, LARGE CAPACITY WASTE
COLLECTION, “FRONTIER” ROLLER BINS IS EASILY
MANOEUVRABLE AND HIGH ON FUNCTIONALITY .THE
TOUGH CONSTRUCTION MAKES IT EASIER FOR USERS
TO MOVE HEAVY LOADS PICK-UP POINT.
FEATURES:
1. ANTI-RUST FOOT PADDLE CONNECTOR
2.  MOULDED – IN HANDLES
3.  DURABLE HINGE DESIGN
DIMENSION: 420 × 585 × 790MM</t>
  </si>
  <si>
    <t>BRAND: FRONTIER
MODEL NO: FLB-80
BIN WITH CLOSED FLAT COVERED LID
AVAILABLE IN A WIDE RANGE OF SIZES AND VARIOUS
OPTIONS FOR LIDS AND MOBILE DOLLY, THIS
“FRONTIER”BINS IS DESIGNED TO MEET ALL THE
NEEDS OF A HIGH PERFORMING KITCHEN. IT IS
CONSTRUCTED FOR SUPERIOR FUNCTIONALITY AND
EXTREME USAGE.
DIMENSION: 612 × 516MM</t>
  </si>
  <si>
    <t>THE ADDED DOLLY OPTION MAKES FRONTIER A
HIGHLY USER-FRIENDLY BIN. THE HIGH QUALITY
CASTORS ENSURE QUIET AND SMOOTH MOVEMENT.
THE DOLLY IS EQUIPPED WITH A TWIST LOCK
MECHANISM THAT SECURES THE BIN AND OFFERS
CONTROLLED MOBILITY.</t>
  </si>
  <si>
    <t>BRAND: WALTHR
MODEL NO:  IR-WRB02
ELEGANT PEDAL BIN
WITH SOFT CLOSE &amp; PP LINER
CAPACITY : 3 LTR
FINISH : MATT</t>
  </si>
  <si>
    <t xml:space="preserve">BRAND: FRONTIER
MODEL NO: FLB-650 CB
SIZE: 1200 x 914 x 856 mm
CAPACITY: 650 Ltr
</t>
  </si>
  <si>
    <t>LAZARRO - XAA0952 - ASHTRAY - 3 CUT
ROUND -  D: 3.75’’ | W: 3.75’’ | H: 5.51’’</t>
  </si>
  <si>
    <t>NA</t>
  </si>
  <si>
    <t xml:space="preserve">3 PIN TRAVELER CONVERSION PLUG (WHITE)
</t>
  </si>
  <si>
    <t>UNIVERSAL POWER ADAPTER CONVERTER</t>
  </si>
  <si>
    <t>240V 6A FOUR-WAY 1440W EXTENSION BOARD WITH WIRE (WHITE)- 1.5 METRE</t>
  </si>
  <si>
    <t>SL NO</t>
  </si>
  <si>
    <t>COLOR: BLACK</t>
  </si>
  <si>
    <t>KIBBLE Wet ROUND MOP COTTON SET- Round Mop Cotton 300 Grams  + ALUMAX ECOLINE 110 cm  SCREW with Color Coded Grips- Complete Set</t>
  </si>
  <si>
    <t>Kibble ROUND MOP REFILL 300 Grams With Heavy Cap - Available in Color Coding</t>
  </si>
  <si>
    <t>Kibble KENT SET COTTON SPECIAL- Kentucky Holder  + Cotton Mop 450 Gsm Special Color Coded  + ALUMAX SUPER 140 cm Long Aluminium Handle 22 OD/1.25 mm thickness with Matching Grip- Color Available- Red-Blue-Green</t>
  </si>
  <si>
    <t>Kibble COTTON MOP PREMIUM 450 Gsm Premium (Imported) 80% Cotton + 20% Polyester to reduce shrinkage , With Large Band, Loop Closed, Spiral Type</t>
  </si>
  <si>
    <t>KIBBLE VELCRO SET QUICK CLEAN 40-Velcro Frame 40 Cm + Velcro Mop QUICK CLEAN  - The twisted looped end fibber is made with the combination of 50% PE and 50% microfiber; 670 gsm + ALUMAX SUPER 5' Long Aluminium Handle with Matching Grip</t>
  </si>
  <si>
    <t>Kibble VELCRO FRAME 40-Trapezoidal Shape which allows hard to reach areas, Easy Fit</t>
  </si>
  <si>
    <t>Kibble VELCRO MOP QUICK CLEAN 40 Cm - The twisted looped end fiber is made with the combination of 50% PE and 50% microfiber; 670 gsm</t>
  </si>
  <si>
    <t>Kibble LAMELLAR SET 60- lamellar Frame with Buttons + Flortex Dry 60 Cm +  ALUMAX 5' SUPER -22 OD/1.25 mm thickness, Super Fine Finish Aluminium handle with BLACK Grip</t>
  </si>
  <si>
    <t>Kibble LAMELLAR FRAME 60 Cm -Aluminium Profile with Rubber Push Buttons</t>
  </si>
  <si>
    <t>Kibble FLORTEX MICROFIBER MOP 60 cm, Low Piled Soft Microfiber</t>
  </si>
  <si>
    <t>Kibble "DUSTIE FRAME 45 Cm" -Dustie frame foldable made with Impact Resistant PP and rust free Strong Steel arms - Design Registered</t>
  </si>
  <si>
    <t>Kibble "DUSTIE FRAME 60 Cm" -Dustie Frame Foldable  made with Impact Resistant PP and rust free Strong Steel arms - Design Registered</t>
  </si>
  <si>
    <t xml:space="preserve">Kibble  FLOOR SCRUBBIE SET-  12 X 25 Cm + 140 Cm Articulated Tool with ALUMAX 5' SUPER -22 OD/1.25 mm thickness, Super Fine Finish Aluminium handle 140 Cm Long with BLUE Grip- Effective for Scrubbing of Verticals/walls/Corner/ Stairs and Raisers </t>
  </si>
  <si>
    <t>Kibble HAND SCRUBBIE 12 X 25 Cm Hand Pad Holder for Toilet Tiles</t>
  </si>
  <si>
    <t>KIBBLE ABRASIVE PAD 12 X 25 CM WHITE</t>
  </si>
  <si>
    <t>KIBBLE ABRASIVE PAD 12 X 25 CM BLACK</t>
  </si>
  <si>
    <t xml:space="preserve">KIBBLE ABRASIVE MICROFIBER PAD 12 x 25 cm </t>
  </si>
  <si>
    <t>Kibble MICROBB HAND DUSTER WHITE Microfiber 40 X 40 Cm - 325 Gsm -For WC Cleaning- Good for 500 Washes</t>
  </si>
  <si>
    <t xml:space="preserve"> Kibble MICROFIBER SCRUB PAD - 9 X 13 Cm - Very Effective on Sinks/ Tiles/ Kitchen Counters/ Corners/ Skirting's/ Shower Cubical</t>
  </si>
  <si>
    <t>Kibble "SIGNAGE CAUTION WET FLOOR" - Break Free Design</t>
  </si>
  <si>
    <t>Kibble "SIGNAGE CLEANING IN PROGRESS" - Break Free Design</t>
  </si>
  <si>
    <t>Kibble "SIGNAGE WORK IN PROGRESS" - Break Free Design</t>
  </si>
  <si>
    <t>Kibble SPRAY BOTTLES 500 Ml Round, Milky White with Color Coded Spray Gun</t>
  </si>
  <si>
    <t>Kibble SPRAY TRIGGERS Color Coded with Spray Mechanize</t>
  </si>
  <si>
    <t xml:space="preserve">Kibble TOOL ORGANIZER MULTI - 4 GRIPS &amp; 4 HOOKS - 50 Cm </t>
  </si>
  <si>
    <t>Kibble TOOL ORGANIZER SINGLE WITH 1 GRIP only</t>
  </si>
  <si>
    <t>Kibble RUBBER GLOVES IMPORTED Grey with Orange Lining - High Quality Rubber Elasticity, Alkaline &amp; Acid Resistant, Longer Life- Special Inner Coating for Smooth On-Off</t>
  </si>
  <si>
    <t>KIBBLE RUBBER GLOVES REGULAR Medium Size- Color- YELLOW</t>
  </si>
  <si>
    <t>KIBBLE SCRUB BRUSH HAND- Iron Handle Scrub Brush, PP Fill, Design to ease work when Scrubbing Tiles, Floors, Baseball and countertops / Dimension: 18.5 Cm, Color Yellow</t>
  </si>
  <si>
    <t>KIBBLE SS WIRE BRUSH - Stainless Steel Wire Brush  Dimension: 26.0 Cm/ Color Yellow/ Black</t>
  </si>
  <si>
    <t>KIBBLE GROUT BRUSH - Grout Cleaning Brush with Long Handle , Nylon Bristle -Dimension: 22.0 Cm/ Color Yellow</t>
  </si>
  <si>
    <t xml:space="preserve">Kibble  SWEEPIE SET 45- Sweeping Brush &amp; Scrubbing Brush 45 Cm with Black Soft &amp; Hard Bristle + ALUMAX SUPER 5' SCREW With Black Grip- Complete Set </t>
  </si>
  <si>
    <t>Kibble SCRUBBIE SET 30 FOOD - Scrubbing Brush Food Grade For Kitchen &amp; Restaurant Areas + ALUMAX SUPER 5' SCREW With Blue Grip - Complete Set</t>
  </si>
  <si>
    <t xml:space="preserve">Kibble  SWEEPIE BASE 45 - Sweeping Brush 45 Cm with Black Bristle Comes Hard &amp; Soft </t>
  </si>
  <si>
    <t>Kibble SCRUBBIE BASE 30 FOOD - Scrubbing Brush Food Grade 30 Cm</t>
  </si>
  <si>
    <t xml:space="preserve"> Kibble WOOL DUSTER With Small Telescopic Handle 75 to 108 Cm for Dry Dusting of Chandelier</t>
  </si>
  <si>
    <t xml:space="preserve"> Kibble WALL DUSTER Microfiber with Microfiber Sleeve - Can attach to Telescopic Poles for Cleaning of  Walls &amp; Verticals. It Can also bend for Cleaning Unreachable Areas</t>
  </si>
  <si>
    <t>Kibble WALL DUSTER SLEEVE MICROFIBER (Refill)</t>
  </si>
  <si>
    <t xml:space="preserve">KIBBLE SQUASHER 25- COMBINED TOOL -With Soft Plus Acrylic Washer 25 Cm + Steel Channel 25 Cm &amp; Blue Rubber 25 Cm  - A Tool has great feature of height adjustable </t>
  </si>
  <si>
    <t xml:space="preserve">KIBBLE SQUASHER 35 MICROFIBER - COMBINED TOOL -With MICROFIBER WASHER 35 Cm + Steel Channel 35 Cm &amp; Blue Rubber 35 Cm  - A Tool has great feature of height adjustable </t>
  </si>
  <si>
    <t>KIBBLE SQUASHER 25 ALUMAX- COMBINED TOOL -With Soft Plus Acrylic Washer 25 Cm + Steel Channel 25 Cm &amp; Blue Rubber 25 Cm  - A Tool has great feature of height adjustable + 75 Cm Aluminium Screw Handle</t>
  </si>
  <si>
    <t xml:space="preserve"> Kibble SCRAPER SMALL with Small Striper + 1 High Carbon Steel Blade</t>
  </si>
  <si>
    <t>Kibble SCRAPER BLADES FOR SMALL - (Pack of 10)</t>
  </si>
  <si>
    <t xml:space="preserve"> Kibble SCRAPER BLADES FOR HANDY (Pack of 10)</t>
  </si>
  <si>
    <t xml:space="preserve"> Kibble COBBIE ROUND- Cobweb Brush Round</t>
  </si>
  <si>
    <t>Kibble WINDOW BUCKET 22- Professional Bucket with Sieve of 45 Cm Window Washer</t>
  </si>
  <si>
    <t>KIBBLE TOOL BELT WITH 4 POCKETS WITHOUT ACCESSORIES</t>
  </si>
  <si>
    <t>Kibble Sponge ULTRA HD for Kitchen Counter / Shower Cubical/ Glasses Cleaning</t>
  </si>
  <si>
    <t xml:space="preserve"> KIBBLE WINDOW KIT REGULAR- DOUBLE SECTION Complete Kit Carry - Window Washer 25 Cm + Window Washer 35 Cm + Window Squeeze 25 Cm + Window Squeeze 35 Cm + Scraper Small + Scraper Handy + Scraper Blades Pack Of 10 Pcs + Cobweb Brush Round +  Cobweb Brush Curved +  Microfiber Glass Duster 40 X 40 Cm  + Sponge High Density + Articulate Tool </t>
  </si>
  <si>
    <t>Kibble BRUSH CARPET - Carpet Brush with Nylon Bristle and Plastic Handle</t>
  </si>
  <si>
    <t>Kibble BOTTLE BRUSH with Bristles &amp; Plastic Handle</t>
  </si>
  <si>
    <t>Kibble COUNTER SQUEEZER- Small Squeezer With Plastic White Blade for Tiles &amp; Counter Cleaning</t>
  </si>
  <si>
    <t xml:space="preserve">Kibble TOILET BRUSH HOCKEY SINGLE -Brush Toilet Hockey With Soft Bristle &amp; Long Handle </t>
  </si>
  <si>
    <t>Kibble TOILET BRUSH ROUND WITH CONTAINER- Brush Toilet Round with Soft Bristle &amp; Long Handle With Container</t>
  </si>
  <si>
    <t>Kibble SCOTCH BRITE- Scotch Brite Green 4 X 6''</t>
  </si>
  <si>
    <t>Kibble HAND DUSTPAN &amp; BRUSH for Garbage Collection</t>
  </si>
  <si>
    <r>
      <t>Kibble Wet ROUND MOP MICROFIBER SET- Round Mop Microfiber</t>
    </r>
    <r>
      <rPr>
        <b/>
        <sz val="11"/>
        <color indexed="17"/>
        <rFont val="Calibri"/>
        <family val="2"/>
      </rPr>
      <t xml:space="preserve"> Red</t>
    </r>
    <r>
      <rPr>
        <b/>
        <sz val="11"/>
        <color indexed="8"/>
        <rFont val="Calibri"/>
        <family val="2"/>
      </rPr>
      <t>-</t>
    </r>
    <r>
      <rPr>
        <b/>
        <sz val="11"/>
        <color indexed="19"/>
        <rFont val="Calibri"/>
        <family val="2"/>
      </rPr>
      <t>Blue</t>
    </r>
    <r>
      <rPr>
        <b/>
        <sz val="11"/>
        <color indexed="8"/>
        <rFont val="Calibri"/>
        <family val="2"/>
      </rPr>
      <t xml:space="preserve"> with Cap + ALUMAX ECOLINE 110 cm  SCREW 22 OD/.85 mm wall thickness with Blue OR Red Grip- Complete Set</t>
    </r>
  </si>
  <si>
    <r>
      <t>Kibble Wet ROUND MOP MICROFIBER Refill  Round Mop Microfiber</t>
    </r>
    <r>
      <rPr>
        <b/>
        <sz val="11"/>
        <color indexed="17"/>
        <rFont val="Calibri"/>
        <family val="2"/>
      </rPr>
      <t xml:space="preserve"> Red</t>
    </r>
    <r>
      <rPr>
        <b/>
        <sz val="11"/>
        <color indexed="8"/>
        <rFont val="Calibri"/>
        <family val="2"/>
      </rPr>
      <t>-</t>
    </r>
    <r>
      <rPr>
        <b/>
        <sz val="11"/>
        <color indexed="19"/>
        <rFont val="Calibri"/>
        <family val="2"/>
      </rPr>
      <t>Blue -</t>
    </r>
    <r>
      <rPr>
        <b/>
        <sz val="11"/>
        <color indexed="8"/>
        <rFont val="Calibri"/>
        <family val="2"/>
      </rPr>
      <t>White</t>
    </r>
  </si>
  <si>
    <r>
      <t>Kibble DOUBLE 30 DELUXE- Plastic Wringer Trolley 30 Ltrs with Strong Plastic Chassis, 15 + 15 Ltrs Mop Wringer Bucket</t>
    </r>
    <r>
      <rPr>
        <b/>
        <sz val="11"/>
        <color indexed="17"/>
        <rFont val="Calibri"/>
        <family val="2"/>
      </rPr>
      <t xml:space="preserve"> Red</t>
    </r>
    <r>
      <rPr>
        <b/>
        <sz val="11"/>
        <color indexed="8"/>
        <rFont val="Calibri"/>
        <family val="2"/>
      </rPr>
      <t>-</t>
    </r>
    <r>
      <rPr>
        <b/>
        <sz val="11"/>
        <color indexed="19"/>
        <rFont val="Calibri"/>
        <family val="2"/>
      </rPr>
      <t>Blue,</t>
    </r>
    <r>
      <rPr>
        <b/>
        <sz val="11"/>
        <color indexed="8"/>
        <rFont val="Calibri"/>
        <family val="2"/>
      </rPr>
      <t xml:space="preserve"> Down Press Wringer, U Shape Handle + 1 PP Basket Mounted on Handle for Keeping Small HK Tools-Capacity 30 Ltrs</t>
    </r>
  </si>
  <si>
    <r>
      <t xml:space="preserve">Kibble SCOUTT CLASSIC-Hand Pull Large Janitor Cart with 4 X 6 L </t>
    </r>
    <r>
      <rPr>
        <b/>
        <sz val="11"/>
        <color indexed="17"/>
        <rFont val="Calibri"/>
        <family val="2"/>
      </rPr>
      <t>Red</t>
    </r>
    <r>
      <rPr>
        <b/>
        <sz val="11"/>
        <color indexed="8"/>
        <rFont val="Calibri"/>
        <family val="2"/>
      </rPr>
      <t>-</t>
    </r>
    <r>
      <rPr>
        <b/>
        <sz val="11"/>
        <color indexed="19"/>
        <rFont val="Calibri"/>
        <family val="2"/>
      </rPr>
      <t>Blue</t>
    </r>
    <r>
      <rPr>
        <b/>
        <sz val="11"/>
        <color indexed="8"/>
        <rFont val="Calibri"/>
        <family val="2"/>
      </rPr>
      <t>-</t>
    </r>
    <r>
      <rPr>
        <b/>
        <sz val="11"/>
        <color indexed="20"/>
        <rFont val="Calibri"/>
        <family val="2"/>
      </rPr>
      <t>Green</t>
    </r>
    <r>
      <rPr>
        <b/>
        <sz val="11"/>
        <color indexed="8"/>
        <rFont val="Calibri"/>
        <family val="2"/>
      </rPr>
      <t>-</t>
    </r>
    <r>
      <rPr>
        <b/>
        <sz val="11"/>
        <color indexed="21"/>
        <rFont val="Calibri"/>
        <family val="2"/>
      </rPr>
      <t>Yellow</t>
    </r>
    <r>
      <rPr>
        <b/>
        <sz val="11"/>
        <color indexed="8"/>
        <rFont val="Calibri"/>
        <family val="2"/>
      </rPr>
      <t xml:space="preserve"> Bucket + 2 X 25 Ltrs Mop Wringer Buckets </t>
    </r>
    <r>
      <rPr>
        <b/>
        <sz val="11"/>
        <color indexed="17"/>
        <rFont val="Calibri"/>
        <family val="2"/>
      </rPr>
      <t>Red</t>
    </r>
    <r>
      <rPr>
        <b/>
        <sz val="11"/>
        <color indexed="8"/>
        <rFont val="Calibri"/>
        <family val="2"/>
      </rPr>
      <t>-</t>
    </r>
    <r>
      <rPr>
        <b/>
        <sz val="11"/>
        <color indexed="19"/>
        <rFont val="Calibri"/>
        <family val="2"/>
      </rPr>
      <t xml:space="preserve">Blue </t>
    </r>
    <r>
      <rPr>
        <b/>
        <sz val="11"/>
        <color indexed="8"/>
        <rFont val="Calibri"/>
        <family val="2"/>
      </rPr>
      <t>+ 2 large Tray for HK Tools + 120 L Washable Zipper Dustbag With Cover + 4 Castor Wheel + 1 Hook + 1 Holder for hanging different Accessories</t>
    </r>
  </si>
  <si>
    <r>
      <t xml:space="preserve">Kibble BUCKET 15 L Plastic Square Buckets with Measurements 15 L </t>
    </r>
    <r>
      <rPr>
        <b/>
        <sz val="11"/>
        <color indexed="17"/>
        <rFont val="Calibri"/>
        <family val="2"/>
      </rPr>
      <t>Red-</t>
    </r>
    <r>
      <rPr>
        <b/>
        <sz val="11"/>
        <color indexed="19"/>
        <rFont val="Calibri"/>
        <family val="2"/>
      </rPr>
      <t>Blue-</t>
    </r>
  </si>
  <si>
    <r>
      <t xml:space="preserve">Kibble Wet Mop Holder "KENT HOLDER"-   6'' Long with Strong Hanger </t>
    </r>
    <r>
      <rPr>
        <b/>
        <sz val="11"/>
        <color indexed="17"/>
        <rFont val="Calibri"/>
        <family val="2"/>
      </rPr>
      <t>-Color Available - Red</t>
    </r>
    <r>
      <rPr>
        <b/>
        <sz val="11"/>
        <color indexed="8"/>
        <rFont val="Calibri"/>
        <family val="2"/>
      </rPr>
      <t>-</t>
    </r>
    <r>
      <rPr>
        <b/>
        <sz val="11"/>
        <color indexed="19"/>
        <rFont val="Calibri"/>
        <family val="2"/>
      </rPr>
      <t>Blue</t>
    </r>
    <r>
      <rPr>
        <b/>
        <sz val="11"/>
        <color indexed="8"/>
        <rFont val="Calibri"/>
        <family val="2"/>
      </rPr>
      <t>-</t>
    </r>
    <r>
      <rPr>
        <b/>
        <sz val="11"/>
        <color indexed="20"/>
        <rFont val="Calibri"/>
        <family val="2"/>
      </rPr>
      <t>Green-</t>
    </r>
    <r>
      <rPr>
        <b/>
        <sz val="11"/>
        <color indexed="21"/>
        <rFont val="Calibri"/>
        <family val="2"/>
      </rPr>
      <t>Yellow-</t>
    </r>
  </si>
  <si>
    <r>
      <t xml:space="preserve">Kibble DUSTIE SET 45 ACRYLIC REGULAR- Dry Mop Frame Foldable 45 Cm + </t>
    </r>
    <r>
      <rPr>
        <b/>
        <sz val="11"/>
        <color indexed="19"/>
        <rFont val="Calibri"/>
        <family val="2"/>
      </rPr>
      <t>Blue</t>
    </r>
    <r>
      <rPr>
        <b/>
        <sz val="11"/>
        <color indexed="8"/>
        <rFont val="Calibri"/>
        <family val="2"/>
      </rPr>
      <t xml:space="preserve"> Acrylic Mop 45 Cm Regular + ALUMAX 5' SUPER -22 OD/1.25 mm thickness, Super Fine Finish Aluminium handle with BLUE Grip</t>
    </r>
  </si>
  <si>
    <r>
      <t xml:space="preserve">Kibble DUSTIE SET 60 MICROFIBER -Dry Mop Frame Foldable 60 Cm + </t>
    </r>
    <r>
      <rPr>
        <b/>
        <sz val="11"/>
        <color indexed="19"/>
        <rFont val="Calibri"/>
        <family val="2"/>
      </rPr>
      <t>Blue</t>
    </r>
    <r>
      <rPr>
        <b/>
        <sz val="11"/>
        <color indexed="8"/>
        <rFont val="Calibri"/>
        <family val="2"/>
      </rPr>
      <t xml:space="preserve"> Microfiber Mop 60 Cm + ALUMAX 5' SUPER -22 OD/1.25 mm thickness, Super Fine Finish Aluminium handle with BLUE Grip</t>
    </r>
  </si>
  <si>
    <r>
      <t>Kibble</t>
    </r>
    <r>
      <rPr>
        <b/>
        <sz val="11"/>
        <color indexed="19"/>
        <rFont val="Calibri"/>
        <family val="2"/>
      </rPr>
      <t xml:space="preserve"> ACRYLIC MOP </t>
    </r>
    <r>
      <rPr>
        <b/>
        <sz val="11"/>
        <color indexed="8"/>
        <rFont val="Calibri"/>
        <family val="2"/>
      </rPr>
      <t>45 Cm Regular with Cotton Backing</t>
    </r>
  </si>
  <si>
    <r>
      <rPr>
        <b/>
        <sz val="11"/>
        <color indexed="19"/>
        <rFont val="Calibri"/>
        <family val="2"/>
      </rPr>
      <t>Kibble DUSTIE MICROFIBER MOP 60 CM LIGHT BLUE</t>
    </r>
    <r>
      <rPr>
        <b/>
        <sz val="11"/>
        <color indexed="8"/>
        <rFont val="Calibri"/>
        <family val="2"/>
      </rPr>
      <t xml:space="preserve"> with Cotton Backing</t>
    </r>
  </si>
  <si>
    <r>
      <t xml:space="preserve">KIBBLE </t>
    </r>
    <r>
      <rPr>
        <b/>
        <sz val="11"/>
        <color indexed="20"/>
        <rFont val="Calibri"/>
        <family val="2"/>
      </rPr>
      <t>ABRASIVE PAD 12 X 25 CM GREEN</t>
    </r>
  </si>
  <si>
    <r>
      <t xml:space="preserve">KIBBLE </t>
    </r>
    <r>
      <rPr>
        <b/>
        <sz val="11"/>
        <color indexed="22"/>
        <rFont val="Calibri"/>
        <family val="2"/>
      </rPr>
      <t>ABRASIVE PAD 12 X 25 CM BROWN</t>
    </r>
  </si>
  <si>
    <r>
      <t xml:space="preserve">Kibble MICROBB 40 - MICROFIBER hand DUSTERS </t>
    </r>
    <r>
      <rPr>
        <b/>
        <sz val="11"/>
        <color indexed="17"/>
        <rFont val="Calibri"/>
        <family val="2"/>
      </rPr>
      <t>,</t>
    </r>
    <r>
      <rPr>
        <b/>
        <sz val="11"/>
        <color indexed="8"/>
        <rFont val="Calibri"/>
        <family val="2"/>
      </rPr>
      <t xml:space="preserve"> SIZE 40 X 40 Cm Red-Blue-Green-Yellow-White- Each - Good for 500 Washes</t>
    </r>
  </si>
  <si>
    <r>
      <t xml:space="preserve">Kibble MICROBB 35 - MICROFIBER hand DUSTERS </t>
    </r>
    <r>
      <rPr>
        <b/>
        <sz val="11"/>
        <color indexed="17"/>
        <rFont val="Calibri"/>
        <family val="2"/>
      </rPr>
      <t>,</t>
    </r>
    <r>
      <rPr>
        <b/>
        <sz val="11"/>
        <color indexed="8"/>
        <rFont val="Calibri"/>
        <family val="2"/>
      </rPr>
      <t xml:space="preserve"> SIZE 35 X 35 Cm Red-Blue-Green-Yellow- Each - Good for 500 Washes</t>
    </r>
  </si>
  <si>
    <r>
      <t>Kibble MICROBB</t>
    </r>
    <r>
      <rPr>
        <b/>
        <sz val="11"/>
        <color indexed="17"/>
        <rFont val="Calibri"/>
        <family val="2"/>
      </rPr>
      <t xml:space="preserve"> </t>
    </r>
    <r>
      <rPr>
        <b/>
        <sz val="11"/>
        <color indexed="8"/>
        <rFont val="Calibri"/>
        <family val="2"/>
      </rPr>
      <t>HAND DUSTER</t>
    </r>
    <r>
      <rPr>
        <b/>
        <sz val="11"/>
        <color indexed="17"/>
        <rFont val="Calibri"/>
        <family val="2"/>
      </rPr>
      <t xml:space="preserve"> RED </t>
    </r>
    <r>
      <rPr>
        <b/>
        <sz val="11"/>
        <color indexed="8"/>
        <rFont val="Calibri"/>
        <family val="2"/>
      </rPr>
      <t>Microfiber 40 X 40 Cm - 325 Gsm -For WC Cleaning- Good for 500 Washes</t>
    </r>
  </si>
  <si>
    <r>
      <t xml:space="preserve">Kibble MICROBB HAND DUSTER </t>
    </r>
    <r>
      <rPr>
        <b/>
        <sz val="11"/>
        <color indexed="23"/>
        <rFont val="Calibri"/>
        <family val="2"/>
      </rPr>
      <t xml:space="preserve">BLUE </t>
    </r>
    <r>
      <rPr>
        <b/>
        <sz val="11"/>
        <color indexed="8"/>
        <rFont val="Calibri"/>
        <family val="2"/>
      </rPr>
      <t>Microfiber 40 X 40 Cm - 325 Gsm -For WC Cleaning- Good for 500 Washes</t>
    </r>
  </si>
  <si>
    <r>
      <t xml:space="preserve">Kibble MICROBB HAND DUSTER </t>
    </r>
    <r>
      <rPr>
        <b/>
        <sz val="11"/>
        <color indexed="20"/>
        <rFont val="Calibri"/>
        <family val="2"/>
      </rPr>
      <t xml:space="preserve">GREEN </t>
    </r>
    <r>
      <rPr>
        <b/>
        <sz val="11"/>
        <color indexed="8"/>
        <rFont val="Calibri"/>
        <family val="2"/>
      </rPr>
      <t>Microfiber 40 X 40 Cm - 325 Gsm -For WC Cleaning- Good for 500 Washes</t>
    </r>
  </si>
  <si>
    <r>
      <t xml:space="preserve">Kibble MICROBB HAND DUSTER </t>
    </r>
    <r>
      <rPr>
        <b/>
        <sz val="11"/>
        <color indexed="21"/>
        <rFont val="Calibri"/>
        <family val="2"/>
      </rPr>
      <t xml:space="preserve">YELLOW </t>
    </r>
    <r>
      <rPr>
        <b/>
        <sz val="11"/>
        <color indexed="8"/>
        <rFont val="Calibri"/>
        <family val="2"/>
      </rPr>
      <t>Microfiber 40 X 40 Cm - 325 Gsm -For WC Cleaning- Good for 500 Washes</t>
    </r>
  </si>
  <si>
    <r>
      <t>Kibble MICROBB GLASS 40 -Lint Free Microfiber Hand Duster 40 X 40 Cm 325 Gsm-</t>
    </r>
    <r>
      <rPr>
        <b/>
        <sz val="11"/>
        <color indexed="24"/>
        <rFont val="Calibri"/>
        <family val="2"/>
      </rPr>
      <t xml:space="preserve"> Light Blue -</t>
    </r>
    <r>
      <rPr>
        <b/>
        <sz val="11"/>
        <color indexed="8"/>
        <rFont val="Calibri"/>
        <family val="2"/>
      </rPr>
      <t>Good for 500 Washes</t>
    </r>
  </si>
  <si>
    <r>
      <t>Kibble MICROBB GLASS 38 -Lint Free Microfiber Hand Duster 38 X 38 Cm 300 Gsm-</t>
    </r>
    <r>
      <rPr>
        <b/>
        <sz val="11"/>
        <color indexed="24"/>
        <rFont val="Calibri"/>
        <family val="2"/>
      </rPr>
      <t xml:space="preserve"> Light Blue -</t>
    </r>
    <r>
      <rPr>
        <b/>
        <sz val="11"/>
        <color indexed="8"/>
        <rFont val="Calibri"/>
        <family val="2"/>
      </rPr>
      <t>Good for 500 Washes For Crockery Cleaning</t>
    </r>
  </si>
  <si>
    <r>
      <t xml:space="preserve">Kibble CADDIE (In 3 Section) - A Carry Basket With Soft Grip (Design Patent) Available Colors </t>
    </r>
    <r>
      <rPr>
        <b/>
        <sz val="11"/>
        <color indexed="17"/>
        <rFont val="Calibri"/>
        <family val="2"/>
      </rPr>
      <t>Red</t>
    </r>
    <r>
      <rPr>
        <b/>
        <sz val="11"/>
        <color indexed="8"/>
        <rFont val="Calibri"/>
        <family val="2"/>
      </rPr>
      <t>-</t>
    </r>
    <r>
      <rPr>
        <b/>
        <sz val="11"/>
        <color indexed="19"/>
        <rFont val="Calibri"/>
        <family val="2"/>
      </rPr>
      <t>Blue</t>
    </r>
    <r>
      <rPr>
        <b/>
        <sz val="11"/>
        <color indexed="8"/>
        <rFont val="Calibri"/>
        <family val="2"/>
      </rPr>
      <t>-</t>
    </r>
    <r>
      <rPr>
        <b/>
        <sz val="11"/>
        <color indexed="20"/>
        <rFont val="Calibri"/>
        <family val="2"/>
      </rPr>
      <t xml:space="preserve">Green </t>
    </r>
  </si>
  <si>
    <r>
      <t xml:space="preserve">Kibble WIPPIE SET 45-Double Blade Floor Wiper 45 Cm  Inclined design with white rubber and unscrewing nut-+ ALUMAX 5' SUPER - Available Colors </t>
    </r>
    <r>
      <rPr>
        <b/>
        <sz val="11"/>
        <color indexed="17"/>
        <rFont val="Calibri"/>
        <family val="2"/>
      </rPr>
      <t>Red</t>
    </r>
    <r>
      <rPr>
        <b/>
        <sz val="11"/>
        <color indexed="8"/>
        <rFont val="Calibri"/>
        <family val="2"/>
      </rPr>
      <t>-</t>
    </r>
    <r>
      <rPr>
        <b/>
        <sz val="11"/>
        <color indexed="19"/>
        <rFont val="Calibri"/>
        <family val="2"/>
      </rPr>
      <t>Blue</t>
    </r>
    <r>
      <rPr>
        <b/>
        <sz val="11"/>
        <color indexed="8"/>
        <rFont val="Calibri"/>
        <family val="2"/>
      </rPr>
      <t>-</t>
    </r>
    <r>
      <rPr>
        <b/>
        <sz val="11"/>
        <color indexed="20"/>
        <rFont val="Calibri"/>
        <family val="2"/>
      </rPr>
      <t>Green-</t>
    </r>
    <r>
      <rPr>
        <b/>
        <sz val="11"/>
        <color indexed="8"/>
        <rFont val="Calibri"/>
        <family val="2"/>
      </rPr>
      <t>Design Registered</t>
    </r>
  </si>
  <si>
    <r>
      <t xml:space="preserve">Kibble WIPPIE MAGIC BASE 45 - Double Blade Floor Wiper 45 Cm Base, Inclined design with white rubber and unscrewing nut-(Design Registered) available colors  </t>
    </r>
    <r>
      <rPr>
        <b/>
        <sz val="11"/>
        <color indexed="17"/>
        <rFont val="Calibri"/>
        <family val="2"/>
      </rPr>
      <t>Red</t>
    </r>
    <r>
      <rPr>
        <b/>
        <sz val="11"/>
        <color indexed="8"/>
        <rFont val="Calibri"/>
        <family val="2"/>
      </rPr>
      <t>-</t>
    </r>
    <r>
      <rPr>
        <b/>
        <sz val="11"/>
        <color indexed="19"/>
        <rFont val="Calibri"/>
        <family val="2"/>
      </rPr>
      <t>Blue</t>
    </r>
    <r>
      <rPr>
        <b/>
        <sz val="11"/>
        <color indexed="20"/>
        <rFont val="Calibri"/>
        <family val="2"/>
      </rPr>
      <t>-Green-</t>
    </r>
    <r>
      <rPr>
        <b/>
        <sz val="11"/>
        <color indexed="21"/>
        <rFont val="Calibri"/>
        <family val="2"/>
      </rPr>
      <t>Yellow</t>
    </r>
    <r>
      <rPr>
        <b/>
        <sz val="11"/>
        <color indexed="20"/>
        <rFont val="Calibri"/>
        <family val="2"/>
      </rPr>
      <t>-</t>
    </r>
    <r>
      <rPr>
        <b/>
        <sz val="11"/>
        <color indexed="25"/>
        <rFont val="Calibri"/>
        <family val="2"/>
      </rPr>
      <t>Grey</t>
    </r>
  </si>
  <si>
    <r>
      <t xml:space="preserve">Kibble LOBBY DUSTPAN &amp; BROOM ULTRA- Fine Quality Lobby Dustpan with Broom </t>
    </r>
    <r>
      <rPr>
        <b/>
        <sz val="11"/>
        <color indexed="25"/>
        <rFont val="Calibri"/>
        <family val="2"/>
      </rPr>
      <t>GREY</t>
    </r>
    <r>
      <rPr>
        <b/>
        <sz val="11"/>
        <color indexed="8"/>
        <rFont val="Calibri"/>
        <family val="2"/>
      </rPr>
      <t xml:space="preserve"> with Super Fine Finish Aluminium handles GREY COLOR-Broom Size 90 cm</t>
    </r>
  </si>
  <si>
    <r>
      <t xml:space="preserve"> Kibble WINDOW WASHER 25 Cm with Soft Plush Acrylic Sleeve &amp; </t>
    </r>
    <r>
      <rPr>
        <b/>
        <sz val="11"/>
        <color indexed="19"/>
        <rFont val="Calibri"/>
        <family val="2"/>
      </rPr>
      <t>Blue</t>
    </r>
    <r>
      <rPr>
        <b/>
        <sz val="11"/>
        <color indexed="8"/>
        <rFont val="Calibri"/>
        <family val="2"/>
      </rPr>
      <t xml:space="preserve"> Classic Handle Complete</t>
    </r>
  </si>
  <si>
    <r>
      <t xml:space="preserve"> Kibble WINDOW WASHER MICROFIBER 35 Cm with Microfiber</t>
    </r>
    <r>
      <rPr>
        <b/>
        <sz val="11"/>
        <color indexed="19"/>
        <rFont val="Calibri"/>
        <family val="2"/>
      </rPr>
      <t xml:space="preserve"> Blue</t>
    </r>
    <r>
      <rPr>
        <b/>
        <sz val="11"/>
        <color indexed="8"/>
        <rFont val="Calibri"/>
        <family val="2"/>
      </rPr>
      <t xml:space="preserve"> Classic Handle Complete</t>
    </r>
  </si>
  <si>
    <r>
      <t xml:space="preserve">Kibble WINDOW SQUEEZE 25 Cm with </t>
    </r>
    <r>
      <rPr>
        <b/>
        <sz val="11"/>
        <color indexed="19"/>
        <rFont val="Calibri"/>
        <family val="2"/>
      </rPr>
      <t>Blue</t>
    </r>
    <r>
      <rPr>
        <b/>
        <sz val="11"/>
        <color indexed="8"/>
        <rFont val="Calibri"/>
        <family val="2"/>
      </rPr>
      <t xml:space="preserve"> Classic Handle &amp; Steel Channel &amp; Rubber 25 Cm</t>
    </r>
  </si>
  <si>
    <r>
      <t xml:space="preserve">Kibble WINDOW SQUEEZE 45 Cm with </t>
    </r>
    <r>
      <rPr>
        <b/>
        <sz val="11"/>
        <color indexed="19"/>
        <rFont val="Calibri"/>
        <family val="2"/>
      </rPr>
      <t>Blue</t>
    </r>
    <r>
      <rPr>
        <b/>
        <sz val="11"/>
        <color indexed="8"/>
        <rFont val="Calibri"/>
        <family val="2"/>
      </rPr>
      <t xml:space="preserve"> Classic Handle &amp; Steel Channel &amp; Rubber 45 Cm</t>
    </r>
  </si>
  <si>
    <r>
      <t xml:space="preserve">Kibble SCRAPER HANDY With </t>
    </r>
    <r>
      <rPr>
        <b/>
        <sz val="11"/>
        <color indexed="19"/>
        <rFont val="Calibri"/>
        <family val="2"/>
      </rPr>
      <t>Blue</t>
    </r>
    <r>
      <rPr>
        <b/>
        <sz val="11"/>
        <color indexed="8"/>
        <rFont val="Calibri"/>
        <family val="2"/>
      </rPr>
      <t xml:space="preserve"> Plastic Handle &amp; hammer + 1 High Carbon Steel Blade + In-bult hammer in this scraper to dissolve cement and dirt</t>
    </r>
  </si>
  <si>
    <t>1</t>
  </si>
  <si>
    <t>7</t>
  </si>
  <si>
    <t>8</t>
  </si>
  <si>
    <t>15</t>
  </si>
  <si>
    <t>21</t>
  </si>
  <si>
    <t>22</t>
  </si>
  <si>
    <t>PRICE/ PC</t>
  </si>
  <si>
    <t>BRAND:MELANGE
MODEL NO: SMPD 002
MATERIAL : ABS PLATIC 4 PKT</t>
  </si>
  <si>
    <t>BRAND:MELANGE
MODEL NO: SMSD 012
MATERIAL: ABS PLASTIC
CAPACITY: 1000ML</t>
  </si>
  <si>
    <t>BRAND:MELANGE
MODEL NO: SMHD 003
MATERIAL: ABS PLASTIC 
•APPLICATION: FULLYAUTOMATIC
• MATERIAL: ABS PLASTIC BODY
• HAND DRYING TIME: 30 TO 40 SEC
• POWER : 2000W
• DIMENSION: 24X24X23 CMS</t>
  </si>
  <si>
    <t>AMONT</t>
  </si>
  <si>
    <t xml:space="preserve">201#STAINLESS STEEL 
ASHTRAY
</t>
  </si>
  <si>
    <t>BRAND: FNS
model no: BABC120
BAR CADDY</t>
  </si>
  <si>
    <t>4 COMPARTMENTS
BARCRAFT
GC003</t>
  </si>
  <si>
    <t>BARCRAFT
GC002
6 COMPARTMENTS</t>
  </si>
  <si>
    <t>BRAND: MELANGE
MODEL NO: BCC07
SIZE: 8X13X24 Cm</t>
  </si>
  <si>
    <t>BRAND: FNS
MODEL : BACS502
BOSTON SHAKER</t>
  </si>
  <si>
    <t>MODEL : BSV75B
SIZE: 850 ml</t>
  </si>
  <si>
    <t xml:space="preserve">MODEL NO: YBS001-GP
</t>
  </si>
  <si>
    <t>BRAND: MELANGE
MODEL : CSD24
Cap - 720 ml</t>
  </si>
  <si>
    <t>BRAND: MELANGE
MODEL : CSD12
Cap - 360 ml</t>
  </si>
  <si>
    <t>BRAND: MELANGE
MODEL : BST1</t>
  </si>
  <si>
    <t>MODEL NO: ACS001-GP</t>
  </si>
  <si>
    <t>MODEL NO: I3PC001-SS
Mirror indian 3 piece shaker</t>
  </si>
  <si>
    <t>MODEL : KHS001-GP 
Gold plated koriko
hawthorne strainer</t>
  </si>
  <si>
    <t xml:space="preserve">MODEL NO: WO001
Wine opener (Waiters friend)
</t>
  </si>
  <si>
    <t>MODEL NO: WCB001-M
White Chopping board (Medium)
SIZE : 37.5 x 23.5 x 0.5CM</t>
  </si>
  <si>
    <t>BRAND: MELANGE
MODEL : FNL475
Dia : 12 cm
Ss - Medium</t>
  </si>
  <si>
    <t>BRAND: MELANGE
MODEL : FNL4
Dia : 10 cm
Small</t>
  </si>
  <si>
    <t>MODEL NO: IBS002-SS
Mirror Indian Boston Shaker (with Acrylic  Boston glass)</t>
  </si>
  <si>
    <t>BRAND : Nilkamal
MODEL : RIC50LTR</t>
  </si>
  <si>
    <t>BRAND: MELANGE
MODEL : ICP1
23 cm</t>
  </si>
  <si>
    <t xml:space="preserve">BARND: FNS
MODEL NO: BAICRU12
</t>
  </si>
  <si>
    <t xml:space="preserve">BRAND: MELANGE
MODEL NO: BKT12WO
CAPACITY: 12 X 8 X 12 </t>
  </si>
  <si>
    <t xml:space="preserve">BRAND: MELANGE
MODEL NO: ICP2
</t>
  </si>
  <si>
    <t>MODEL NO: ISSS001-M
Ice Scooper Medium</t>
  </si>
  <si>
    <t>MODEL NO: PISSS001-M
Premium SS ice scooper (Medium)</t>
  </si>
  <si>
    <t>BRAND: FNS
MODEL NO : 01TGIC
ICE TONG</t>
  </si>
  <si>
    <t>BRAND: FNS
MODEL NO: BAJG502
JIGGER</t>
  </si>
  <si>
    <t xml:space="preserve">
Material Stainless Steel
Colour Green &amp; Red Combination
Length 23 Centimeters</t>
  </si>
  <si>
    <t>BRAND: FNS
MODEL NO: BABM598
SIZE: 59 X 8
BAR MAT</t>
  </si>
  <si>
    <t xml:space="preserve">BRAND: MELANGE
MODEL : IBH01
SIZE:  20 x 3.5 cm </t>
  </si>
  <si>
    <t>MATERIAL: WOODEN</t>
  </si>
  <si>
    <t>MATERIAL : STAINLESS STEEL
SIZE: 17 cm</t>
  </si>
  <si>
    <t>MODEL NO: BB001-SS</t>
  </si>
  <si>
    <t>BARCRAFT
MODEL NO:  PSSP001
MATERIAL: STAINLESS STEEL</t>
  </si>
  <si>
    <t>VEGETABLE PEELER ECONOMY SST BLADE L6CM BLACK PLASTIC HANDLE</t>
  </si>
  <si>
    <t>BRAND: FNS
MODEL NO: BASP151
MATERIAL: STAINLESS STEEL</t>
  </si>
  <si>
    <t xml:space="preserve">BRAND: MELANGE
MODEL : KMSSR
Size - 16 x 7 cm  </t>
  </si>
  <si>
    <t>BRAND: MELANGE
MODEL : KMBM40B
Bar Mesh 2' X 40', Black Color</t>
  </si>
  <si>
    <t>BRAND: MELANGE
MODEL : BRS11K</t>
  </si>
  <si>
    <t>MODEL NO: HDCS001-SS
MATERIAL: STAINLESS STEEL</t>
  </si>
  <si>
    <t>BRAND: MELANGE
MODEL : PPBK
POURER PLASTIC (BLACK REGULAR).
1 PCS</t>
  </si>
  <si>
    <t>BARCRAFT
MODEL NO: CS001-SS
MATERIAL: STAINLESS STEEL</t>
  </si>
  <si>
    <t>BRAND: MELANGE
MODEL : KMFSC2
Food storage Container
2 Ltr</t>
  </si>
  <si>
    <t>BRAND: MELANGE
MODEL : KMSNP2
Store N Pour- 2 Ltr</t>
  </si>
  <si>
    <t>BRAND: MELANGE
MODEL : KMSNP1
Store N Pour- 1 Ltr</t>
  </si>
  <si>
    <t>BRAND: MELANGE
MODEL : KMBSP0.5
Store N Pour-0.5 LTR</t>
  </si>
  <si>
    <t>BRAND: MELANGE 
MATERIAL : STAINLESS STEEL WITH RUBBER</t>
  </si>
  <si>
    <t xml:space="preserve">AIR POT LT 3 S/STEEL </t>
  </si>
  <si>
    <t xml:space="preserve">AIR POT LT 1.9 S/STEEL </t>
  </si>
  <si>
    <t>BRAND :MELANGE
MODEL : PB43
Size : 16 3/4 X 8 3/4 INCH</t>
  </si>
  <si>
    <t xml:space="preserve">MATERIAL: ACRYLIC
STAND, RECTANGULAR TRAY - CAKE LARGE
</t>
  </si>
  <si>
    <t>MODEL NO: CKS14
LONG HEIGHT REVOLVING
MATERIAL: STAINLESS STEEL 
DIA: 32.5 CM
H : 3.5 CM</t>
  </si>
  <si>
    <t>MODEL NO: CKS8
MATERIAL: STAINLESS STEEL 
DIA: 23.5 CM 
H : 6 CM</t>
  </si>
  <si>
    <t>MILTON THERMOSTEEL HOT OR COLD TEA/COFFEE POT, 1000 ML, SILVER</t>
  </si>
  <si>
    <t xml:space="preserve">BRAND: THERMOS
CAPACITY: 454 GRAMS
COLOUR: GREEN
SPECIAL FEATURE: PORTABLE
</t>
  </si>
  <si>
    <t>MODEL NO: LLBA001
BLACK LEATHER LOOK BAR APRON</t>
  </si>
  <si>
    <t>FONDUE SET 
SIZE : 15X15X14 CM</t>
  </si>
  <si>
    <t xml:space="preserve">LABEL SIZE 22 MM X 12MM
PRICE LABELER PRINTING RATE PRINTER </t>
  </si>
  <si>
    <t>PASTA MACHINE WITH ACCESSORIES ELECTRIC MOTOR</t>
  </si>
  <si>
    <t>MODEL NO; BSP924
BILL SPIKE
SIZE: 23 CM</t>
  </si>
  <si>
    <t>BRAND : SANTOS
MODEL : # 10</t>
  </si>
  <si>
    <t>CHECK RACK 
MODEL NO: ORSP24
SIZE : 61 CM</t>
  </si>
  <si>
    <t xml:space="preserve">BRAND: STELLA
INDUCTION WOK 3500W </t>
  </si>
  <si>
    <t xml:space="preserve">BRAND: FNS 
MODEL NO: DPSS101
CAPACITY: 10 LTR </t>
  </si>
  <si>
    <t>BRAND : CELFROST
MODEL : CBF67
TABLE TOP ICE CREAM FREEZER</t>
  </si>
  <si>
    <t xml:space="preserve">BRAND: MELANGE
MODEL NO: IB13
CAPACITY: 0.950 LTR
</t>
  </si>
  <si>
    <t xml:space="preserve">BRAND: MELANGE
MODEL NO: WB21
MATERIAL: STAINLESS STEEL
</t>
  </si>
  <si>
    <t>BRAND: MELANGE
MODEL NO: WB33S
SIZE: 26 "</t>
  </si>
  <si>
    <t>BRAND: WALTHR
MODEL NO: TR-HKRS003                
SIZE (L*W*H) : 445*360*515 MM
201 GRADE STAINLESS STEEL
240 VOLT INSULATED ELECTRIC FOOD WARMER ON WHEELS</t>
  </si>
  <si>
    <t>BRAND: WALTHR                            
SIZE (L*W*H) : 1070 * 910 * 745 MM
BI FOLD WITH HANDLE
304 GRADE</t>
  </si>
  <si>
    <t>BRAND: WALTHR
MODEL NO: TR-HKRS005               
SIZE (L*W*H) : 870 * 440 * 1660 MM
201 GRADE STAINLESS STEEL WITH MIRROR FINISH</t>
  </si>
  <si>
    <t>BRAND: FNS
MODEL NO: TAWJ701
MATERIAL: STAINLESS STEEL
CAPACITY: C - 1250 ml</t>
  </si>
  <si>
    <t>BRAND: FNS
MODEL NO : TAIS602M  
CAPACITY:  1 .5 L</t>
  </si>
  <si>
    <t>BRAND: FNS
MODEL NO : TAIS602L  
CAPACITY: 2 L</t>
  </si>
  <si>
    <t>BRAND: MELANGE
MODEL NO: TCM5
SIZE : 6 "</t>
  </si>
  <si>
    <t xml:space="preserve">BRAND: MELANGE
MODEL NO: PLCD30
SIZE: 30 CM
</t>
  </si>
  <si>
    <t>BRAND : CAMBRO</t>
  </si>
  <si>
    <t xml:space="preserve">CONDIMENT SET </t>
  </si>
  <si>
    <t>Ø 70 h 13 mm
Volume 34 ml</t>
  </si>
  <si>
    <t>Ø 70 h 11 mm, 37 
Volume 37 ml</t>
  </si>
  <si>
    <t>71x71 h 34 mm
Volume 120 ml</t>
  </si>
  <si>
    <t>200x200 h 55 mm
Volume 1600 ml</t>
  </si>
  <si>
    <t>Ø 32 h 28 mm
Volume: 20 ml</t>
  </si>
  <si>
    <t>180x180 h 50 mm
Volume: 1400 ml</t>
  </si>
  <si>
    <t>Set 3 pcs
Ø 180 h 60 mm
Volume 1000 ml</t>
  </si>
  <si>
    <t>256x95h 87 mm
Volume 1800 ml</t>
  </si>
  <si>
    <t>Ø 240 h 47 mm
Volume 1900 ml
Set 3 pcs</t>
  </si>
  <si>
    <t>280x60 h 71 mm
Volume 1 
Set 4 pcs</t>
  </si>
  <si>
    <t>220/70 h 60 mm
Volume 1,5</t>
  </si>
  <si>
    <t>45x44 h 24 mm
Volume: 30 ml</t>
  </si>
  <si>
    <t>63x65 h 39 mm
Volume: 100 ml x 8</t>
  </si>
  <si>
    <t>142x137 h 50 mm
Volume: 600 m</t>
  </si>
  <si>
    <t>205 x 170 h205 mm</t>
  </si>
  <si>
    <t>50x35 mm</t>
  </si>
  <si>
    <t>Ø 200 h 45 mm
Volume: 1100 ml</t>
  </si>
  <si>
    <t>Ø 70 h 35 mm
Volume: 90 ml</t>
  </si>
  <si>
    <t>61x61 h 30 mm
Volume: 100 ml x 8</t>
  </si>
  <si>
    <t>160x160 h 53 mm
Volume: 1000 ml</t>
  </si>
  <si>
    <t>60x77 h 54 mm
Volume 5x120 ml</t>
  </si>
  <si>
    <t>60x55 h 76 mm
Volume 5x115 ml</t>
  </si>
  <si>
    <t>92x48 h 24 mm
Volume: 90 ml x 6</t>
  </si>
  <si>
    <t>67x32 h 22 mm
Volume: 8x36 ml</t>
  </si>
  <si>
    <t>Ø 45 h 7 mm
Volume 9 ml</t>
  </si>
  <si>
    <t>63x29 h 28 mm
Volume 24 ml</t>
  </si>
  <si>
    <t>46,5 x 33 h 14,5 mm
Volume: 11 ml</t>
  </si>
  <si>
    <t>99 x 49 h 30 mm
Volume: 130 ml</t>
  </si>
  <si>
    <t>Ø 45 h 30 mm
Volume: 40 ml</t>
  </si>
  <si>
    <t>Ø 69 h 39 mm
Volume: 122 ml</t>
  </si>
  <si>
    <t>Ø 60 h 37 mm
Volume: 80 ml</t>
  </si>
  <si>
    <t>72 x 72 h 60 mm
Volume: 118 ml</t>
  </si>
  <si>
    <t>Ø 68 h 30 mm
Volume: 60 ml</t>
  </si>
  <si>
    <t>375x47 h 40 mm
Volume: 4x2000 ml</t>
  </si>
  <si>
    <t>Ø 65 h 21 mm
Volume: 50 ml</t>
  </si>
  <si>
    <t>Ø 200 h 90 mm
Volume: 1,5 l</t>
  </si>
  <si>
    <t>82x43 h 32 mm
Volume: 80 ml x 8</t>
  </si>
  <si>
    <t>58x29 h 23 mm
Volume: 30 ml</t>
  </si>
  <si>
    <t>250x90 h 70 mm</t>
  </si>
  <si>
    <t>375x47 h 40 mm</t>
  </si>
  <si>
    <t>375x51 h 46 mm
Volume: 4x2000 ml</t>
  </si>
  <si>
    <t>Ø 67 h 73 mm
Volume: 125 ml x 5</t>
  </si>
  <si>
    <t>Ø 41 h 45 mm
Volume: 30 ml</t>
  </si>
  <si>
    <t>Ø 135x150 h mm
350 g</t>
  </si>
  <si>
    <t>Ø 170x200 h mm
320 g</t>
  </si>
  <si>
    <t>Ø 123 h 205mm</t>
  </si>
  <si>
    <t>155x110x200 h mm 
270 g</t>
  </si>
  <si>
    <t>180x100x90 h mm
200 g</t>
  </si>
  <si>
    <t>Ø 105x170 h mm
200 g</t>
  </si>
  <si>
    <t>Ø 140x200 h mm
420 g</t>
  </si>
  <si>
    <t>mm 120x135x190 h
200 g
mm 135x110x145 h
150 g
mm 85x75x90 h
90 g</t>
  </si>
  <si>
    <t>mm 170x70x155 h</t>
  </si>
  <si>
    <t>mm 150x70x165 h</t>
  </si>
  <si>
    <t>mm 36x25x20 h</t>
  </si>
  <si>
    <t>mm 44x24x20 h</t>
  </si>
  <si>
    <t>mm 33x28x20 h</t>
  </si>
  <si>
    <t>mm 43x25x17 h</t>
  </si>
  <si>
    <t>mm 41x24x20 h</t>
  </si>
  <si>
    <t>mm 40x18x16 h</t>
  </si>
  <si>
    <t>mm 42x21x18 h</t>
  </si>
  <si>
    <t>275x135 mm</t>
  </si>
  <si>
    <t>275 x 175 mm</t>
  </si>
  <si>
    <t>30,5x28 h16,5mm</t>
  </si>
  <si>
    <t>38x26 h 19 mm</t>
  </si>
  <si>
    <t>Pavoni 3D Pavocake KE024S PLANET 1000</t>
  </si>
  <si>
    <t>Pavoni 3D Pavocake KE042S FLIP 900</t>
  </si>
  <si>
    <t>Pavoni 3D Pavocake KE043S MARS 1000</t>
  </si>
  <si>
    <t>Pavoni 3D Pavocake KE013S PLISSEE 1000</t>
  </si>
  <si>
    <t>Pavoni 3D Pavocake KE040S CANYON 1150</t>
  </si>
  <si>
    <t>Pavoni 3D Pavocake KE041S ATOMIC 1200</t>
  </si>
  <si>
    <t>Pavoni 3D Pavocake KE039S HONORÈ 1000</t>
  </si>
  <si>
    <t>Pavoni 3D Pavocake KE032S GALAXY 1000</t>
  </si>
  <si>
    <t>Pavoni Top silicon mould TOP08S RIVER 110</t>
  </si>
  <si>
    <t>Pavoni Top silicon mould TOP09S CORAL 90</t>
  </si>
  <si>
    <t>Pavoni 3D Pavoflex 400x300 PX4351S CONFY 90</t>
  </si>
  <si>
    <t>Pavoni 3D Pavoflex 400x300 PX4345S MISS 90</t>
  </si>
  <si>
    <t>Pavoni 3D Pavoflex 400x300 PX4321S PLANET 93</t>
  </si>
  <si>
    <t>Pavoni 3D Pavoflex 400x300 PX4325S PASSION 18</t>
  </si>
  <si>
    <t>mm 125x25x5 h</t>
  </si>
  <si>
    <t>Complete set of 10 pcs</t>
  </si>
  <si>
    <t>Pavoni 3D Pavoflex 400x300 PX4313S SPHERE 14</t>
  </si>
  <si>
    <t xml:space="preserve">96x22 h17 mm
</t>
  </si>
  <si>
    <t>138x72 h11mm</t>
  </si>
  <si>
    <t>150x68,5 h 12mm</t>
  </si>
  <si>
    <t>44x55 h23 mm</t>
  </si>
  <si>
    <t>H 180 mm</t>
  </si>
  <si>
    <t>H 114 mm</t>
  </si>
  <si>
    <t>H 135 mm</t>
  </si>
  <si>
    <t>H 175 mm</t>
  </si>
  <si>
    <t>Ø 110 h 220 mm</t>
  </si>
  <si>
    <t>100x160 h126 mm</t>
  </si>
  <si>
    <t>Polyethilene chocolate 3d molds</t>
  </si>
  <si>
    <t>44x64 mm</t>
  </si>
  <si>
    <t>141x204 mm</t>
  </si>
  <si>
    <t>BRAND</t>
  </si>
  <si>
    <t xml:space="preserve">SMI SPECIFICATION </t>
  </si>
  <si>
    <t>ARTICLE</t>
  </si>
  <si>
    <t>MODEL NO</t>
  </si>
  <si>
    <t xml:space="preserve">Martellato
</t>
  </si>
  <si>
    <t>4 BAR Potenza - Power: 1/5 HP
Volume aria min./litres - Air output per min./
litres: 23-25L/min
Voltaggio - Voltage: 220-240V / 50HZ
110-120V/60HZ 220V / 60HZ
Pressione Massima - Max.pressure: 6.5bar/95PSI
Cap. 7 CC
Ugello - Noozle Ø 0,3mm
DUAL ACTION</t>
  </si>
  <si>
    <t>DeCOMP7</t>
  </si>
  <si>
    <t>ROLL H 30</t>
  </si>
  <si>
    <t>FLEX034CM</t>
  </si>
  <si>
    <t>FLEX 046 CM</t>
  </si>
  <si>
    <t>CUTTER1</t>
  </si>
  <si>
    <t>VE542361</t>
  </si>
  <si>
    <t>MBP07</t>
  </si>
  <si>
    <r>
      <t>S/S,370 X 120 Mm,8.0.Ltr.</t>
    </r>
    <r>
      <rPr>
        <b/>
        <sz val="11"/>
        <color indexed="17"/>
        <rFont val="Calibri"/>
        <family val="2"/>
      </rPr>
      <t>(37)</t>
    </r>
  </si>
  <si>
    <t>-</t>
  </si>
  <si>
    <t>MBP05</t>
  </si>
  <si>
    <r>
      <t xml:space="preserve">S/S,298 X 100 Mm,4.7 Ltr. </t>
    </r>
    <r>
      <rPr>
        <b/>
        <sz val="11"/>
        <color indexed="17"/>
        <rFont val="Calibri"/>
        <family val="2"/>
      </rPr>
      <t>(29.8)</t>
    </r>
  </si>
  <si>
    <t>SPZSE</t>
  </si>
  <si>
    <t>PEMS30</t>
  </si>
  <si>
    <t>PEMS40</t>
  </si>
  <si>
    <t>PEMS60</t>
  </si>
  <si>
    <t>RETSPECIAL1</t>
  </si>
  <si>
    <t>Cake Marker D26.5Cm Double Sided 12/16</t>
  </si>
  <si>
    <t xml:space="preserve">PPT 12/18
</t>
  </si>
  <si>
    <t>Ruler Graduated 100Cm Plastic</t>
  </si>
  <si>
    <t xml:space="preserve">RIGAKIT
</t>
  </si>
  <si>
    <t>GIRA5</t>
  </si>
  <si>
    <t>1044820</t>
  </si>
  <si>
    <t xml:space="preserve">Size - 13 x 11 cm </t>
  </si>
  <si>
    <t>DS54PB</t>
  </si>
  <si>
    <t xml:space="preserve">Width Of Blade - 15 cm </t>
  </si>
  <si>
    <t>SCR6K</t>
  </si>
  <si>
    <t xml:space="preserve">AH
</t>
  </si>
  <si>
    <t xml:space="preserve">Cap- 2 Ltr </t>
  </si>
  <si>
    <t>MJ2</t>
  </si>
  <si>
    <t>KMW</t>
  </si>
  <si>
    <t>Lemon Lime Squeezer (Fruit Press)</t>
  </si>
  <si>
    <t>LS5</t>
  </si>
  <si>
    <t>CASE 12 PCS DECORATION TOOLS+SCRAPER+MARKER</t>
  </si>
  <si>
    <t>50WA004B</t>
  </si>
  <si>
    <t>30 x 18 x 15mm</t>
  </si>
  <si>
    <t>MA1625</t>
  </si>
  <si>
    <t>MA1962</t>
  </si>
  <si>
    <t xml:space="preserve">Pavoni
</t>
  </si>
  <si>
    <t>PC58
33 x 29 x 17 mm</t>
  </si>
  <si>
    <t>4 pcs - 80x60 h25 mm</t>
  </si>
  <si>
    <t>SM1000</t>
  </si>
  <si>
    <t>Polyethilene chocolate 3d molds H- 180 mm</t>
  </si>
  <si>
    <t>MAC620S</t>
  </si>
  <si>
    <t>23x32 h 23 mm
28 pcs ~8gr</t>
  </si>
  <si>
    <t>20-3D1002</t>
  </si>
  <si>
    <t>Polyethilene chocolate 3d molds H- 110 mm</t>
  </si>
  <si>
    <t>MAC950S</t>
  </si>
  <si>
    <t>30x120 mm</t>
  </si>
  <si>
    <t>SILIKOMART</t>
  </si>
  <si>
    <t>Ø 79 h 35 mm
Volume: 84 ml</t>
  </si>
  <si>
    <t>70.401.20.0098</t>
  </si>
  <si>
    <t>10.025.00.0000</t>
  </si>
  <si>
    <t>10.006.00.0000</t>
  </si>
  <si>
    <t>40.407.20.0000</t>
  </si>
  <si>
    <t>40.457.20.0000</t>
  </si>
  <si>
    <t>79 x 29 h 30 mm
Volume: 70 ml</t>
  </si>
  <si>
    <t>30.026.00.0060</t>
  </si>
  <si>
    <t>30.011.00.0060</t>
  </si>
  <si>
    <t>Ø 70 h 20 mm
Volume: 70 ml</t>
  </si>
  <si>
    <t>30.016.00.0060</t>
  </si>
  <si>
    <t>Ø 60 h 17 mm
Volume: 40 ml</t>
  </si>
  <si>
    <t>30.015.00.0060</t>
  </si>
  <si>
    <t>125 x 28 h 5 mm
Volume: 15 ml</t>
  </si>
  <si>
    <t>36.161.00.0060</t>
  </si>
  <si>
    <t xml:space="preserve"> 44 x 18 H 20 mm</t>
  </si>
  <si>
    <t>16.129.00.0000</t>
  </si>
  <si>
    <t>MIGNONA008
071980</t>
  </si>
  <si>
    <t>MIGNONA003</t>
  </si>
  <si>
    <t>MIGNONA002</t>
  </si>
  <si>
    <t>MIGNONA001</t>
  </si>
  <si>
    <t>MIGNONA004
071979</t>
  </si>
  <si>
    <t>3.5 x 3.5 cm 
6 pcs</t>
  </si>
  <si>
    <t>47747-04
35343</t>
  </si>
  <si>
    <t>SFT 522/Y
024678</t>
  </si>
  <si>
    <t>270 x 210 x 40 mm</t>
  </si>
  <si>
    <t>2H4X24
1054662</t>
  </si>
  <si>
    <t>25 x H 4 cm</t>
  </si>
  <si>
    <t>4H4X25
1042823</t>
  </si>
  <si>
    <t>47722-06
27387</t>
  </si>
  <si>
    <t>50AD001</t>
  </si>
  <si>
    <t>h 33 mm
il kit include: 26 bocchette miste - 1 adattatore
2 chiodi per fi ori - pratica scatola in plastica
the kit includes: 26 mixed jets - 1 adapter
2 nails for fl owers - practical plastic</t>
  </si>
  <si>
    <t>BOS26</t>
  </si>
  <si>
    <t>Size: 510x350 h490mm</t>
  </si>
  <si>
    <t>ESPOST</t>
  </si>
  <si>
    <t>Ø 26 cm, H 4.5 cm</t>
  </si>
  <si>
    <t>47532-26
27250</t>
  </si>
  <si>
    <t>RPL12</t>
  </si>
  <si>
    <t>Ø7 x50 cm</t>
  </si>
  <si>
    <t>RLS70PE</t>
  </si>
  <si>
    <t>Ø2,5 x23 cm</t>
  </si>
  <si>
    <t>40-W021
007438</t>
  </si>
  <si>
    <t>47034-52
1039157</t>
  </si>
  <si>
    <t>Ø7 x40 cm</t>
  </si>
  <si>
    <t>RLS60PE</t>
  </si>
  <si>
    <t>15406-16</t>
  </si>
  <si>
    <t>APPROX.
CAPACITY - 24 oz</t>
  </si>
  <si>
    <t>SCP24CW</t>
  </si>
  <si>
    <t>APPROX.
CAPACITY - 64 oz</t>
  </si>
  <si>
    <t>SCP64CW</t>
  </si>
  <si>
    <t>PSR2</t>
  </si>
  <si>
    <t>Baking Tray Gn 1/1, Straight Edge, Iron
Dim=53.0X32.5Cm X 3 Cm
90 Dec</t>
  </si>
  <si>
    <t xml:space="preserve">41744-32
</t>
  </si>
  <si>
    <t>VE54498</t>
  </si>
  <si>
    <t>Ring D18Xh4.5Cm Sst</t>
  </si>
  <si>
    <t xml:space="preserve">47532-18
</t>
  </si>
  <si>
    <t>Baking Sheet 40X30Cm 45° Non Perforated Aluminium</t>
  </si>
  <si>
    <t xml:space="preserve">41751-30
</t>
  </si>
  <si>
    <t xml:space="preserve">42607-05
</t>
  </si>
  <si>
    <t xml:space="preserve">Size - 25 cm </t>
  </si>
  <si>
    <t>SR25
SR25</t>
  </si>
  <si>
    <t>Squeeze Bottle 25Cl Transparent</t>
  </si>
  <si>
    <t xml:space="preserve">41526-B1
</t>
  </si>
  <si>
    <t>CANNELLOPRO</t>
  </si>
  <si>
    <t>41750-50</t>
  </si>
  <si>
    <t>41750-41</t>
  </si>
  <si>
    <t>41750-40</t>
  </si>
  <si>
    <t>41750-30</t>
  </si>
  <si>
    <t>Baking Sheet 60X40Cm 90° Non Perforated Aluminium</t>
  </si>
  <si>
    <t>1044006</t>
  </si>
  <si>
    <t>583 x 384 mm</t>
  </si>
  <si>
    <t>40.846.00.0000</t>
  </si>
  <si>
    <t>520 x 315 mm</t>
  </si>
  <si>
    <t>40.623.00.0000</t>
  </si>
  <si>
    <t>Baking Sheet Gn 1/1 45° Perforated Aluminium</t>
  </si>
  <si>
    <t>1026408</t>
  </si>
  <si>
    <t>Baguettes Baking Tray 38X32Cm Non Stick</t>
  </si>
  <si>
    <t>1039205</t>
  </si>
  <si>
    <t>Ø 8 cm, H 2 cm</t>
  </si>
  <si>
    <t xml:space="preserve">47533-08
</t>
  </si>
  <si>
    <t>Ø 18 cm, H 4.5 cm</t>
  </si>
  <si>
    <t>47532-18</t>
  </si>
  <si>
    <t>25 x 25 x 3.5 cm</t>
  </si>
  <si>
    <t>47512-25</t>
  </si>
  <si>
    <t>Size: 583 x 384 mm
Ø 45 mm
Ø 35 mm
Ø 40 mm</t>
  </si>
  <si>
    <t>40.108.99.0000</t>
  </si>
  <si>
    <t>Whipped Cream Siphon 0.5L Sst</t>
  </si>
  <si>
    <t xml:space="preserve">41451-10
</t>
  </si>
  <si>
    <t>Weighing Scale Nano
1 G TO 1 KG</t>
  </si>
  <si>
    <t>49772-01</t>
  </si>
  <si>
    <t>Weighing Scale Kitchen 
30 KG
Table top
st. st. body</t>
  </si>
  <si>
    <t>49776-30</t>
  </si>
  <si>
    <t>PRICE</t>
  </si>
  <si>
    <t>Andy Mannhart</t>
  </si>
  <si>
    <t>Stock pot  , dia=16x16cm, 
Capacity 3.0 L Induction</t>
  </si>
  <si>
    <t>P218016</t>
  </si>
  <si>
    <t>Lid, s/s, dim=16.0cm</t>
  </si>
  <si>
    <t>P209016</t>
  </si>
  <si>
    <t xml:space="preserve">Stock pot, s/s, induction, Ø=18.0cm, h=18.0cm, 4.5Ltr </t>
  </si>
  <si>
    <t>P218018</t>
  </si>
  <si>
    <t xml:space="preserve">lid ,S/S Dim = 18 cm </t>
  </si>
  <si>
    <t>058186</t>
  </si>
  <si>
    <t>Stock pot , dia=20x20cm, 
Capacity 6.20 L
Induction</t>
  </si>
  <si>
    <t>P218020</t>
  </si>
  <si>
    <t>Lid, s/s, Ø=20.0cm</t>
  </si>
  <si>
    <t>058187</t>
  </si>
  <si>
    <t>Stock pot , dia=24x24cm, 
Capacity 10 L
Induction</t>
  </si>
  <si>
    <t>P218024</t>
  </si>
  <si>
    <t xml:space="preserve">lid ,S/S Dim = 24 cm </t>
  </si>
  <si>
    <t>058188</t>
  </si>
  <si>
    <t>stock pot ,S/S,Dim =28x28 cm, 16.5Ltr
induction</t>
  </si>
  <si>
    <t>058102</t>
  </si>
  <si>
    <t xml:space="preserve">lid ,S/S Dim = 28 cm </t>
  </si>
  <si>
    <t>058189</t>
  </si>
  <si>
    <t>stock pot ,S/S,Dim =32x27.5 cm, 22.1Ltr 
induction</t>
  </si>
  <si>
    <t>058197</t>
  </si>
  <si>
    <t xml:space="preserve">lid ,S/S Dim = 32 cm </t>
  </si>
  <si>
    <t>058190</t>
  </si>
  <si>
    <t>Lid, s/s, Ø=40.0cm</t>
  </si>
  <si>
    <t>P209040</t>
  </si>
  <si>
    <t>Sauce Pot Induction
two handles
18x8 cm</t>
  </si>
  <si>
    <t>058131</t>
  </si>
  <si>
    <t>Sauce pan, s/s, induction, dim=24.0x16.0cm, 7.2Ltr</t>
  </si>
  <si>
    <t>058148</t>
  </si>
  <si>
    <t>Casserole, s/s, induction, dim=28.0x18.0cm, 11.1Ltr</t>
  </si>
  <si>
    <t>058118</t>
  </si>
  <si>
    <t>Casserole, s/s, induction, dim=40.0x24.5cm, 30.8Ltr</t>
  </si>
  <si>
    <t>058121</t>
  </si>
  <si>
    <t>Stew pan, s/s, induction, dim=45.0x23.0cm, 36.0Ltr</t>
  </si>
  <si>
    <t>058214</t>
  </si>
  <si>
    <t>Lid, s/s, dim=45.0cm</t>
  </si>
  <si>
    <t>058193</t>
  </si>
  <si>
    <t>Stew pan, s/s, induction, dim=20.0x10.5cm, 3.3Ltr</t>
  </si>
  <si>
    <t>058210</t>
  </si>
  <si>
    <t>Saute pan Standard with 2 handles, s/s, induction
Ø=24.0cm, h=12.0cm, 5.4Ltr</t>
  </si>
  <si>
    <t>058211</t>
  </si>
  <si>
    <t>Stew pan, s/s, induction, dim=32.0x16.0cm, 12.9Ltr</t>
  </si>
  <si>
    <t>058213</t>
  </si>
  <si>
    <t>Lid, s/s, Ø=32.0cm</t>
  </si>
  <si>
    <t>Stew pan, s/s, induction, dim=40.0x20.0cm, 25.0Ltr</t>
  </si>
  <si>
    <t>058136</t>
  </si>
  <si>
    <t>SS SAUTE PAN 20 CM
Height: 6 CM
induction</t>
  </si>
  <si>
    <t>P204020</t>
  </si>
  <si>
    <t>SS SAUTE PAN 24 CM
Height: 6 CM
induction</t>
  </si>
  <si>
    <t>P204024</t>
  </si>
  <si>
    <t>SS SAUTE PAN 28 CM
height : 6 cm
Induction</t>
  </si>
  <si>
    <t>P204028</t>
  </si>
  <si>
    <t>Sauteuse, s/s, induction, dim=16.0x6.0cm, 1.0Ltr</t>
  </si>
  <si>
    <t>058180</t>
  </si>
  <si>
    <t>Sauteuse, s/s, induction, dim=20.0x6.5cm, 1.6Ltr</t>
  </si>
  <si>
    <t>058181</t>
  </si>
  <si>
    <t>Sauteuse, s/s, induction, dim=24.0x7.5cm, 2.8Ltr</t>
  </si>
  <si>
    <t>058183</t>
  </si>
  <si>
    <t>SAUCEPAN 14 CM X 7 CM
1.0 LTR
INDUCTION</t>
  </si>
  <si>
    <t>P270114</t>
  </si>
  <si>
    <t>Sauce pan, s/s, induction, dim=18.0x8.0cm, 2.0Ltr</t>
  </si>
  <si>
    <t>058156</t>
  </si>
  <si>
    <t>Sauce pan, s/s, induction, dim=24.0x11.0cm, 5.0Ltr</t>
  </si>
  <si>
    <t>058158</t>
  </si>
  <si>
    <t>Sauce pan, s/s, induction, dim=28.0x13.0cm, 8.0Ltr</t>
  </si>
  <si>
    <t>058159</t>
  </si>
  <si>
    <t>Frying pan, s/s, induction, dim=20.0x4.5cm</t>
  </si>
  <si>
    <t>058161</t>
  </si>
  <si>
    <t>Frying pan, s/s, induction, dim=28.0x5.0cm</t>
  </si>
  <si>
    <t>058163</t>
  </si>
  <si>
    <t>Frying pan, s/s, induction
Ø=32.0cm, h=6.0cm</t>
  </si>
  <si>
    <t>P213032</t>
  </si>
  <si>
    <t>Frying pan s/s, 36.0cm</t>
  </si>
  <si>
    <t>P213036</t>
  </si>
  <si>
    <t>Frying pan non-stick, s/s, induction, dim=20.0x4.0cm</t>
  </si>
  <si>
    <t>058176</t>
  </si>
  <si>
    <t>Frying pan non-stick, s/s, induction, dim=24.0x5.5cm</t>
  </si>
  <si>
    <t>058177</t>
  </si>
  <si>
    <t>Frying pan non-stick, s/s, induction, dim=28.0x5.5cm</t>
  </si>
  <si>
    <t>058178</t>
  </si>
  <si>
    <t>Pradeep</t>
  </si>
  <si>
    <t>FRY PAN 36 X 5.5 CM NO LID NON STICK COATING WITH HELPER HANDLE</t>
  </si>
  <si>
    <t>7232/36</t>
  </si>
  <si>
    <t>ROAST PAN 50 CM x 30 cm x 7 cm
11 ltr
outter dim 54x39 cm</t>
  </si>
  <si>
    <t>P309050</t>
  </si>
  <si>
    <t>ROAST PAN 40 CM x 30 cm x 6.5 cm
6.5 ltr
outter dim 43 x 33cm</t>
  </si>
  <si>
    <t>P309040</t>
  </si>
  <si>
    <t>PASTA STRAINER 1 SEGMENT 36CM SST</t>
  </si>
  <si>
    <t>1029636</t>
  </si>
  <si>
    <t>PAELLA PAN, Ø=28.0CM
height : 6 cm
Induction</t>
  </si>
  <si>
    <t>P205028</t>
  </si>
  <si>
    <t>PAELLA PAN, Ø=40.0CM
height: 8 cm
induction</t>
  </si>
  <si>
    <t>P205040</t>
  </si>
  <si>
    <t>Frying Pan Blue Steel D20</t>
  </si>
  <si>
    <t>Blue D24 Blue Tole Stove</t>
  </si>
  <si>
    <t>BLACK ST.SPANISH PAELLA PAN 40</t>
  </si>
  <si>
    <t>P994040</t>
  </si>
  <si>
    <t>Blinis stove D12 Blue tole</t>
  </si>
  <si>
    <t>Andymannhart</t>
  </si>
  <si>
    <t>Magnetic Rack L46Cm Sst</t>
  </si>
  <si>
    <t>1002102</t>
  </si>
  <si>
    <t>Rena</t>
  </si>
  <si>
    <t>UNIVERSAL KITCHEN ScissoR s.25"</t>
  </si>
  <si>
    <t>1000776</t>
  </si>
  <si>
    <t>Melange</t>
  </si>
  <si>
    <t>Cut Resistant Gloves L</t>
  </si>
  <si>
    <t>1108169</t>
  </si>
  <si>
    <t>Cut Resistant Gloves S</t>
  </si>
  <si>
    <t>1108170</t>
  </si>
  <si>
    <t>Cleaver Black Chinese Style L20Cm Nylon Handle Pc By Am</t>
  </si>
  <si>
    <t>1105136</t>
  </si>
  <si>
    <t>Boning Black Knife Narrow Blade L15Cm Nylon Handle Pc By Am</t>
  </si>
  <si>
    <t>1105092</t>
  </si>
  <si>
    <t>1105156</t>
  </si>
  <si>
    <t>Cheese Knife L21Cm With 1 Raised Handle</t>
  </si>
  <si>
    <t>1105111</t>
  </si>
  <si>
    <t>Chef'S Black Knife Wide Blade L17Cm Nylon Handle Pc By Am</t>
  </si>
  <si>
    <t>Chef'S Black Knife Narrow Blade L20Cm Nylon Handle Pc By Am</t>
  </si>
  <si>
    <t>1105106</t>
  </si>
  <si>
    <t>Chef'S Black Knife Narrow Blade L26Cm Nylon Handle Pc By Am</t>
  </si>
  <si>
    <t>1105107</t>
  </si>
  <si>
    <t>Chef'S Knife, Wide Blade, Black Nylon Handle
L=20.0Cm</t>
  </si>
  <si>
    <t>1105109</t>
  </si>
  <si>
    <t>Chef'S Black Knife Wide Blade L26Cm Nylon Handle Pc By Am</t>
  </si>
  <si>
    <t>1105112</t>
  </si>
  <si>
    <t>Fish Filleting Black Knife L18Cm Nylon Handle</t>
  </si>
  <si>
    <t>1105140</t>
  </si>
  <si>
    <t>Grapefruit Knife, Black Nylon Softgrip Handle 
L=11.0Cm</t>
  </si>
  <si>
    <t>1042604</t>
  </si>
  <si>
    <t>Paring Black Knife L8Cm Nylon Handle Pc By Am</t>
  </si>
  <si>
    <t>1105142</t>
  </si>
  <si>
    <t>Parmesan Knife, Black Handle
L=11.0Cm</t>
  </si>
  <si>
    <t>1016448</t>
  </si>
  <si>
    <t>Slicing Black Knife Wavy Blade L25Cm Nylon Handle Pc By Am</t>
  </si>
  <si>
    <t>Zester And Grooving Knife, Right Nylon Black Handle</t>
  </si>
  <si>
    <t>1098231</t>
  </si>
  <si>
    <t>Melon Baller, Black Nylon Handle
Ø=1.5Cm</t>
  </si>
  <si>
    <t>304821</t>
  </si>
  <si>
    <t>Melon Baller, Double, Nylon Handle
Ø=2.2-3.0Cm</t>
  </si>
  <si>
    <t>1086251</t>
  </si>
  <si>
    <t>Potato Peeler, Movable Blade
L=11.0Cm</t>
  </si>
  <si>
    <t>1038910</t>
  </si>
  <si>
    <t>Saw Butcher American L50Cm Sst</t>
  </si>
  <si>
    <t>1042947</t>
  </si>
  <si>
    <t>Kitchen Scissors, S/S, Polypro Handle
L=21.0Cm</t>
  </si>
  <si>
    <t>1107090</t>
  </si>
  <si>
    <t>Sharpening Steel, Round, Black Nylon Handle
L=30.0Cm</t>
  </si>
  <si>
    <t>1105149</t>
  </si>
  <si>
    <t>Chef'S Blue Knife Wide Blade L20Cm Nylon Handle Pc By Am</t>
  </si>
  <si>
    <t>1105114</t>
  </si>
  <si>
    <t>Chef'S Black Knife Wide Blade L20Cm Nylon Handle Pc By Am</t>
  </si>
  <si>
    <t>Chef'S Green Knife Wide Blade L20Cm Nylon Handle Pc By Am</t>
  </si>
  <si>
    <t>1105122</t>
  </si>
  <si>
    <t>Chef'S Red Knife Wide Blade L20Cm Nylon Handle Pc By Am</t>
  </si>
  <si>
    <t>1105124</t>
  </si>
  <si>
    <t>Melon Baller Double Oval 2.6/3Cm Black Softgrip</t>
  </si>
  <si>
    <t>1042600</t>
  </si>
  <si>
    <t>Squre End Turner Solid Blade 15 X 7.5Cm, L 33.5Cm</t>
  </si>
  <si>
    <t>177371</t>
  </si>
  <si>
    <t>Slotted Spatula L30Cm Sst Blade L16.5X7.3Cm Black Handle</t>
  </si>
  <si>
    <t>Stiff Turner Sst Blade 13X7Cm Lenght 26Cm Black Ergonomic Handle</t>
  </si>
  <si>
    <t>1104633</t>
  </si>
  <si>
    <t>Icing Spatula L20.5Cm Sst Blade White Pp Handle</t>
  </si>
  <si>
    <t>Icing Spatula L30.5Cm Sst Blade White Pp Handle</t>
  </si>
  <si>
    <t>Spatula Palette Knife Offset L30Cm Black</t>
  </si>
  <si>
    <t>Spatula Palette Knife Offset L20Cm Black</t>
  </si>
  <si>
    <t>Fish Scaler Coated Aluminum Sst Blade</t>
  </si>
  <si>
    <t>13024</t>
  </si>
  <si>
    <t>Meat Hook S-Shape, S/S, L: 18 Cm
Per Pc</t>
  </si>
  <si>
    <t>43049411</t>
  </si>
  <si>
    <t>Meat Pournder Extra Large &amp; Heavy</t>
  </si>
  <si>
    <t>1038899</t>
  </si>
  <si>
    <t>Abs Oyster Knife</t>
  </si>
  <si>
    <t>35655</t>
  </si>
  <si>
    <t>Cheese Slicer L21.5Cm Sst Blade Black Handle</t>
  </si>
  <si>
    <t>1062503</t>
  </si>
  <si>
    <t>Cheese Knife With 2 Handles
L=33.0Cm</t>
  </si>
  <si>
    <t>35575</t>
  </si>
  <si>
    <t>Lobster Scraper</t>
  </si>
  <si>
    <t>1043</t>
  </si>
  <si>
    <t>Aluminum Lobster Breakage</t>
  </si>
  <si>
    <t>13178</t>
  </si>
  <si>
    <t>Tokyo Yanagiba Knife Sst Blade L30Cm Proflex Plus Handle Right Handed</t>
  </si>
  <si>
    <t>1107960</t>
  </si>
  <si>
    <t>Tokyo Yanagiba Knife Sst Blade L27Cm Proflex Plus Handle Right Handed</t>
  </si>
  <si>
    <t>1107959</t>
  </si>
  <si>
    <t>Tokyo Deba Knife Sst Blade L18Cm Proflex Plus Handle Right Handed</t>
  </si>
  <si>
    <t>1107964</t>
  </si>
  <si>
    <t>Tokyo Usuba Knife Sst Blade L18Cm Proflex Plus Handle Right Handed</t>
  </si>
  <si>
    <t>1107963</t>
  </si>
  <si>
    <t>CHAINMAIL SST RING MESH APRON 55X60CM</t>
  </si>
  <si>
    <t>020451</t>
  </si>
  <si>
    <t>Block brush, steel bristles, l=20.0cm</t>
  </si>
  <si>
    <t>MBD01</t>
  </si>
  <si>
    <t>MBD015</t>
  </si>
  <si>
    <t>TB20</t>
  </si>
  <si>
    <t>TB28</t>
  </si>
  <si>
    <t>MBD08</t>
  </si>
  <si>
    <t>TB40</t>
  </si>
  <si>
    <t>TB50</t>
  </si>
  <si>
    <t xml:space="preserve">Mixing Bowl Tapered With Rolled Edge Dia. 50Cm, </t>
  </si>
  <si>
    <t>MBR015</t>
  </si>
  <si>
    <t>MBR02</t>
  </si>
  <si>
    <t>MBR04</t>
  </si>
  <si>
    <t>MBR08</t>
  </si>
  <si>
    <t>MBR13</t>
  </si>
  <si>
    <t>MBR16</t>
  </si>
  <si>
    <t>27831</t>
  </si>
  <si>
    <t>Baker brush nylon handle
dim=3.0cm</t>
  </si>
  <si>
    <t>27835</t>
  </si>
  <si>
    <t>Baker brush nylon handle
dim=5.0cm</t>
  </si>
  <si>
    <t>9405R5</t>
  </si>
  <si>
    <t>CAN OPENER -CHROME PLATED</t>
  </si>
  <si>
    <t>13815</t>
  </si>
  <si>
    <t>Denyauteur has olives</t>
  </si>
  <si>
    <t>Cutting Board Size : 18 * 12 * 1"Brown HDPE</t>
  </si>
  <si>
    <t>WSC12</t>
  </si>
  <si>
    <t xml:space="preserve">Cutting Board Size : 18 * 12 * 1"Red </t>
  </si>
  <si>
    <t>1040261</t>
  </si>
  <si>
    <t>Cutting Board Size : 18 * 12 * 1"White HDPE</t>
  </si>
  <si>
    <t>13192</t>
  </si>
  <si>
    <t>Westmark egg cup Westmark</t>
  </si>
  <si>
    <t>FNL4</t>
  </si>
  <si>
    <t>FNL550</t>
  </si>
  <si>
    <t>GLOVE BUTCHER SAFETY S/S LARGE</t>
  </si>
  <si>
    <t>GLOVE BUTCHER SAFETY S/S MEDIUM</t>
  </si>
  <si>
    <t>177031</t>
  </si>
  <si>
    <t>4 Walled Pyramid Grater Big</t>
  </si>
  <si>
    <t>P322103</t>
  </si>
  <si>
    <t>SLIM MEDIUM GRATER</t>
  </si>
  <si>
    <t>59048</t>
  </si>
  <si>
    <t>Nutmeg grater</t>
  </si>
  <si>
    <t>109023</t>
  </si>
  <si>
    <t>Metal brush 4 wire handle LG27</t>
  </si>
  <si>
    <t>LHD65</t>
  </si>
  <si>
    <t>LHD08</t>
  </si>
  <si>
    <t>LHD09</t>
  </si>
  <si>
    <t>LHD10</t>
  </si>
  <si>
    <t>LHD12</t>
  </si>
  <si>
    <t>LHD16</t>
  </si>
  <si>
    <t>Lighter gun long</t>
  </si>
  <si>
    <t>Lighter gun</t>
  </si>
  <si>
    <t>Mandolin swing dbl blade dbl comb, DIM=L 40 X W 20 X H 11.1 CM</t>
  </si>
  <si>
    <t>0</t>
  </si>
  <si>
    <t>Measuring jug with scale and handle, polypropylene
2.0Ltr</t>
  </si>
  <si>
    <t>1033453</t>
  </si>
  <si>
    <t>OIL POURER CONICAL S/S, Capacity 1 LTR</t>
  </si>
  <si>
    <t>PCT400</t>
  </si>
  <si>
    <t>POP25</t>
  </si>
  <si>
    <t xml:space="preserve">stainless steel </t>
  </si>
  <si>
    <t>1087369</t>
  </si>
  <si>
    <t>Rolling pin with ball bearings 2 handles, wood
l=45.5/67.5cm, Ø=7.7cm</t>
  </si>
  <si>
    <t>SC4</t>
  </si>
  <si>
    <t>ISP7</t>
  </si>
  <si>
    <t>ICA18</t>
  </si>
  <si>
    <t>Utility Scoop L28X12X12Cm 95Cl Clear Polycarbonate</t>
  </si>
  <si>
    <t>SCR4K</t>
  </si>
  <si>
    <t>DS610</t>
  </si>
  <si>
    <t>STONE</t>
  </si>
  <si>
    <t xml:space="preserve">STAINLESS STEEL FOOD MILL </t>
  </si>
  <si>
    <t>WS14N</t>
  </si>
  <si>
    <t>SS10F</t>
  </si>
  <si>
    <t>SHD10</t>
  </si>
  <si>
    <t>1032910</t>
  </si>
  <si>
    <t>White spatula 220 ° C LG30 Polyglass</t>
  </si>
  <si>
    <t>1077537</t>
  </si>
  <si>
    <t>White spatula 220 ° C LG400 Polyglass</t>
  </si>
  <si>
    <t>SR35</t>
  </si>
  <si>
    <t>L 35 cm</t>
  </si>
  <si>
    <t>SR45</t>
  </si>
  <si>
    <t>L 45 cm</t>
  </si>
  <si>
    <t>192701</t>
  </si>
  <si>
    <t>Professional Turner Perforated ; L- 38Cm - Blade 10Cm X 12Cm</t>
  </si>
  <si>
    <t>192681</t>
  </si>
  <si>
    <t>Professional Turner Solid ; L- 38Cm - Blade 10Cm X 12Cm</t>
  </si>
  <si>
    <t>841826</t>
  </si>
  <si>
    <t>SPATULA L28CM NYLON FOR NON STICK FRYPAN</t>
  </si>
  <si>
    <t>CSP07K</t>
  </si>
  <si>
    <t>PIC10K</t>
  </si>
  <si>
    <t>CSW07PK</t>
  </si>
  <si>
    <t>BS05PE</t>
  </si>
  <si>
    <t>41526-B1</t>
  </si>
  <si>
    <t>176631</t>
  </si>
  <si>
    <t>Sauce sieve chinois, s/s Ø=26.0cm</t>
  </si>
  <si>
    <t>192921</t>
  </si>
  <si>
    <t>Sauce Sieve Chinois,S/S   Ø=20.0 Cm.</t>
  </si>
  <si>
    <t>SRS14</t>
  </si>
  <si>
    <t>Soup strainer, s/s
Ø=14.0cm</t>
  </si>
  <si>
    <t>SRS16</t>
  </si>
  <si>
    <t>Soup strainer, s/s
Ø=16.0cm</t>
  </si>
  <si>
    <t>SRS20</t>
  </si>
  <si>
    <t>Soup strainer, s/s
Ø=20.0cm</t>
  </si>
  <si>
    <t>Bullion Stariner W/O Reinforced Bar 22 Cm</t>
  </si>
  <si>
    <t>Bullion Strainer Wo/Reienforced Mini 21cm</t>
  </si>
  <si>
    <t>1929214</t>
  </si>
  <si>
    <t>Sauce sieve chinois, s/s Ø=13.0cm</t>
  </si>
  <si>
    <t>1096247</t>
  </si>
  <si>
    <t>ROUND DIAL D5.2CM FRIDGE-FREEZER THERMOMETER -30/+30°C</t>
  </si>
  <si>
    <t>43329</t>
  </si>
  <si>
    <t>THERMOMETER FOR OVEN</t>
  </si>
  <si>
    <t>42480</t>
  </si>
  <si>
    <t>Electronic timer</t>
  </si>
  <si>
    <t>1111555</t>
  </si>
  <si>
    <t>Scallop Tong L23cm Clear Polycarbonate</t>
  </si>
  <si>
    <t>UT12EH</t>
  </si>
  <si>
    <t>UT12HVBK</t>
  </si>
  <si>
    <t>UT09HVBK</t>
  </si>
  <si>
    <t>BT07</t>
  </si>
  <si>
    <t>WP25P</t>
  </si>
  <si>
    <t>WP35P</t>
  </si>
  <si>
    <t>CHINESE WOK LADLE 10 TAELS L48CM SST</t>
  </si>
  <si>
    <t>CHINESE WOK LADLE 12 TAELS L50CM SST</t>
  </si>
  <si>
    <t>WOK SPATULA 37CM SST WITH BAMBOO HANDLE</t>
  </si>
  <si>
    <t>sirman</t>
  </si>
  <si>
    <t>CNSTERUV16</t>
  </si>
  <si>
    <t>STERILIZZATORE UV 16
Power Watt 16, Power Source 230v/50Hz, Absorption70 Watt - 0,3A, Timer min 0 divde120
Knives Capacity  15
Max Length of Knife 310 mm</t>
  </si>
  <si>
    <t>Mixing bowl, hemispherical, polyethylene
Ø=23.0cm, h=10.5cm, 2.5Ltr</t>
  </si>
  <si>
    <t>Mixing bowl, hemispherical polyethylene
Ø=27.5cm, h=11.5cm, 4.5Ltr</t>
  </si>
  <si>
    <t>Mixing bowl, hemispherical, polyethylene
Ø=32.0cm, h=15.0cm, 6.0Ltr</t>
  </si>
  <si>
    <t>Mixing bowl, hemispherical, polyethylene
Ø=36.0cm, h=16.0cm, 9.0Ltr</t>
  </si>
  <si>
    <t>Mixing bowl, hemispherical polyethylene
Ø=40.0cm, h=18.0cm, 13.0Ltr</t>
  </si>
  <si>
    <t>039369</t>
  </si>
  <si>
    <t xml:space="preserve">Mixing bowl with 2 handles, hemispherical s/s
Ø=25.0cm, h=14.0cm, 5.0Ltr
</t>
  </si>
  <si>
    <t>037830</t>
  </si>
  <si>
    <t xml:space="preserve">Mixing bowl with 2 handles, hemispherical s/s
Ø=36.0cm, h=22.0cm, 14.0Ltr
</t>
  </si>
  <si>
    <t>120231</t>
  </si>
  <si>
    <t>Vegetable Strainer Conical With 2 Handles,S/S  Ø =32.0Cm.</t>
  </si>
  <si>
    <t>120251</t>
  </si>
  <si>
    <t>Vegetable Strainer Conical With 2 Handles,S/S  Ø =40.0Cm.</t>
  </si>
  <si>
    <t>7233/50</t>
  </si>
  <si>
    <t>CONICAL COLLANDER 50CM</t>
  </si>
  <si>
    <t>262441</t>
  </si>
  <si>
    <t>Chinois Colander Conical With Wire Gauze,S/S  Ø =20.0Cm.</t>
  </si>
  <si>
    <t xml:space="preserve">SIEVE D30CM </t>
  </si>
  <si>
    <t>Spoon L30.5cm Beige Nylon +205 ° C</t>
  </si>
  <si>
    <t>780161</t>
  </si>
  <si>
    <t>Wire Chip Scoop / Wide Mesh Skimmer Dia. 24Cm, L 64 Cm</t>
  </si>
  <si>
    <t>White spatula 220 ° C LG350 Polyglass</t>
  </si>
  <si>
    <t>White spatula 220 ° C LG25 Polyglass</t>
  </si>
  <si>
    <t>WP42HD</t>
  </si>
  <si>
    <t>Whips Balloon (Giant Whips) 107 Cm</t>
  </si>
  <si>
    <t>P322101</t>
  </si>
  <si>
    <t>Grater medium with ergonomic non-slip handle, s/s
dim=39.5x3.5cm</t>
  </si>
  <si>
    <t>P322104</t>
  </si>
  <si>
    <t>P322201</t>
  </si>
  <si>
    <t>Grater large shaver with ergonomic non-slip handle, s/s
dim=31.5x7.3cm</t>
  </si>
  <si>
    <t>P322202</t>
  </si>
  <si>
    <t>Grater ribbon with ergnonomic non-slip handle, s/s
dim=31.5x7.3cm</t>
  </si>
  <si>
    <t>P322203</t>
  </si>
  <si>
    <t>Grater extra coarse with ergonomic non-slip handle, s/s
dim=31.5x7.3cm</t>
  </si>
  <si>
    <t>P322204</t>
  </si>
  <si>
    <t>177411</t>
  </si>
  <si>
    <t>Sauce Dispenser/Liquer And Fondant Funnel,2 Openings 4/8 Mm,S/S 1.9 Ltr.,</t>
  </si>
  <si>
    <t xml:space="preserve">18" x 26"
FOOD BOX LID 1826 PLY-  </t>
  </si>
  <si>
    <t xml:space="preserve">18" x 25" x 247⁄8"
CAMCARRIER UPC 4-4"-  </t>
  </si>
  <si>
    <t>16" Round Anti Skid Fiber Tray</t>
  </si>
  <si>
    <t>14" Round Anti Skid Fiber Tray</t>
  </si>
  <si>
    <t>27" Oval Anti Skid Fiber Tray</t>
  </si>
  <si>
    <t>GM1418PP</t>
  </si>
  <si>
    <t>14"x18" Rectangle Anti Skid PP Tray</t>
  </si>
  <si>
    <t>GM1216PP</t>
  </si>
  <si>
    <t>12"x16" Rectangle Anti Skid PP Tray</t>
  </si>
  <si>
    <t xml:space="preserve">Capacity: 18 L
210 mL cups: 85
Spigot: Yes
Exterior Dimension: W 42 x D 23 x H 62 cm
CAMTAINER 5GL-   </t>
  </si>
  <si>
    <t>Unlimited Versatility: allows for many
different combinations of plates.
• Holds round, square, oval or custom
plates ranging from 11 - 73,6 cm.
• Great capacity with a range of 180 to
480 plates, or 45 to 60 plates per stack.
• Ergonomic Design with handles built flush
into either side wall make the ADC33
compact and comfortable to handle.
• Durable, polyethylene exterior
will not rust, dent or chip.
• Four each 15,24 cm swivel casters
with brakes at each corner.
• One rigid caster in the center of
the unit makes it easy to maneuver.
Description: Versa Dish Caddy
Dimensions Cart: L 98,4 x W 76,05 x H 83,82 cm
Case kg (Cube M3): 30,9 (38,85)
ADJ DISH CRT 33CM ROTO</t>
  </si>
  <si>
    <t>22 1⁄2" x 22 1⁄2" x 8 1⁄4"
CAMDOLLY FOR CAMRACKS</t>
  </si>
  <si>
    <t>CN102SSMA08</t>
  </si>
  <si>
    <t>CN212SSMA08</t>
  </si>
  <si>
    <t>CN104SSMA08</t>
  </si>
  <si>
    <t>CN12SSMA08</t>
  </si>
  <si>
    <t>CN12SSPFMA03</t>
  </si>
  <si>
    <t>CN14SSMA08</t>
  </si>
  <si>
    <t>CN14SSPFMA03</t>
  </si>
  <si>
    <t>CN16SSMA08</t>
  </si>
  <si>
    <t>CN16SSPFMA03</t>
  </si>
  <si>
    <t>CN18SSMA08</t>
  </si>
  <si>
    <t>CN10SSCHMA08</t>
  </si>
  <si>
    <t>CN28SSMA08</t>
  </si>
  <si>
    <t>CN204SSMA08</t>
  </si>
  <si>
    <t>CN22SSMA08</t>
  </si>
  <si>
    <t>CN24SSMA08</t>
  </si>
  <si>
    <t>CN26SSMA08</t>
  </si>
  <si>
    <t>CN38SSMA08</t>
  </si>
  <si>
    <t>CN20SSCHMA08</t>
  </si>
  <si>
    <t>CN32SSMA08</t>
  </si>
  <si>
    <t>CN34SSMA08</t>
  </si>
  <si>
    <t>CN36SSMA08</t>
  </si>
  <si>
    <t>CN30SSCHMA08</t>
  </si>
  <si>
    <t>CN42SSMA08</t>
  </si>
  <si>
    <t>CN44SSMA08</t>
  </si>
  <si>
    <t>CN46SSMA08</t>
  </si>
  <si>
    <t>CN48SSMA08</t>
  </si>
  <si>
    <t>CN40SSCHMA08</t>
  </si>
  <si>
    <t>CN62SSMA08</t>
  </si>
  <si>
    <t>CN64SSMA08</t>
  </si>
  <si>
    <t>CN66SSMA08</t>
  </si>
  <si>
    <t>CN68SSMA08</t>
  </si>
  <si>
    <t>CN60SSCHMA08</t>
  </si>
  <si>
    <t>CN92SSMA08</t>
  </si>
  <si>
    <t>CN94SSMA08</t>
  </si>
  <si>
    <t>CN90SSCHMA08</t>
  </si>
  <si>
    <t>CN214SSMA08</t>
  </si>
  <si>
    <t>CN216SSMA08</t>
  </si>
  <si>
    <t>14101-20</t>
  </si>
  <si>
    <t>CN210SSCHMA08</t>
  </si>
  <si>
    <t>CN232SSMA08</t>
  </si>
  <si>
    <t>CN234SSMA08</t>
  </si>
  <si>
    <t>CN236SSMA08</t>
  </si>
  <si>
    <t>CN230SSCHMA08</t>
  </si>
  <si>
    <t>CD4</t>
  </si>
  <si>
    <t>CD6</t>
  </si>
  <si>
    <t>SIZE : 20"
APX. 13KG / (INSIDE LEADFREE KALAI, THIKNESS 10MM / 12 G /  HAVEY BOTTOM /  FOOD GRADE)</t>
  </si>
  <si>
    <t>SIZE : 18"
APX. 10KG / (INSIDE LEADFREE KALAI, THIKNESS 10MM / 12 G /  HAVEY BOTTOM /  FOOD GRADE)</t>
  </si>
  <si>
    <t>MATERIAL: BRASS
OUTER DIA: 12"
INNER DIA: 10"
HEIGHT: 5.5"
CAPACITY: 8 L
WITH TILTING
WITH LID</t>
  </si>
  <si>
    <t>MATERIAL: BRASS
OUTER DIA: 14"
INNER DIA: 12.5"
HEIGHT: 7"
CAPACITY: 13 L 
WITH TILTING
WITH LID</t>
  </si>
  <si>
    <t>MATERIAL: BRASS
OUTER DIA: 18"
INNER DIA: 16"
HEIGHT: 8.5"
CAPACITY: 30 L
WITH TILTING
WITH LID</t>
  </si>
  <si>
    <t>MATERIAL: BRASS
OUTER DIA: 23.5"
INNER DIA: 21"
HEIGHT: 12"
CAPACITY: 65 L
WITH TILTING
WITH LID</t>
  </si>
  <si>
    <t>MATERIAL: BRASS
OUTER DIA: 30"
INNER DIA: 26"
HEIGHT: 15"
CAPACITY: 120 L
WITH TILTING
WITH LID</t>
  </si>
  <si>
    <t>MATERIAL: COPPER
DIA: 14"
WITH LID</t>
  </si>
  <si>
    <t>MATERIAL: COPPER
DIA: 16"
WITH LID</t>
  </si>
  <si>
    <t>MATERIAL: COPPER
DIA: 20"
WITH LID</t>
  </si>
  <si>
    <t>MATERIAL: COPPER
DIA: 28"
WITH LID</t>
  </si>
  <si>
    <t>MATERIAL: COPPER
DIA: 30"
WITH LID</t>
  </si>
  <si>
    <t>MATERIAL: STAINLESS STEEL
INNER DIA: 15"
HEIGHT: 8.75"
CAPACITY: 19 L
FLAT BOTTOM
3 MM THICKNESS
WITH LID</t>
  </si>
  <si>
    <t>MATERIAL: STAINLESS STEEL
INNER DIA: 20"
HEIGHT: 11.5"
CAPACITY: 50 L
FLAT BOTTOM
3 MM THICKNESS
WITH LID</t>
  </si>
  <si>
    <t>MATERIAL: STAINLESS STEEL
INNER DIA: 25"
HEIGHT: 14"
CAPACITY: 110 L
FLAT BOTTOM
3 MM THICKNESS
WITH LID</t>
  </si>
  <si>
    <t>APPROX.
MOUTH: 11"
MID SIZE - 16"
BRASS HANDI WITH SS STAND</t>
  </si>
  <si>
    <t xml:space="preserve">MATERIAL: STAINLESS STEEL
DIA: 20"
</t>
  </si>
  <si>
    <t>MATERIAL: STAINLESS STEEL
DIA: 20"</t>
  </si>
  <si>
    <t>MATERIAL: STAINLESS STEEL
DIA:  16"</t>
  </si>
  <si>
    <t>MATERIAL: STAINLESS STEEL
SIZE:  24"
THICKNESS: 3 MM</t>
  </si>
  <si>
    <t>MATERIAL: STAINLESS STEEL
SIZE:  18"
THICKNESS: 3 MM</t>
  </si>
  <si>
    <t>MATERIAL: MILD STEEL
DIA: 18" 
THICKNESS: 3 MM 
WITH TILTING</t>
  </si>
  <si>
    <t>MATERIAL: MILD STEEL
DIA: 24" 
THICKNESS: 3 MM 
WITH TILTING</t>
  </si>
  <si>
    <t>MATERIAL: MILD STEEL
DIA: 24"  / THICKNESS: 5 MM</t>
  </si>
  <si>
    <t>SS/APX. 32"  /(THIKNESS 3 MM)
/  FOOD GRADE</t>
  </si>
  <si>
    <t>MATERIAL: STAINLESS STEEL
DIA: 24" / THICKNES: 3 MM</t>
  </si>
  <si>
    <t>MS/THIKNESS 8 MM/DIA 14" / WITH HANDLE</t>
  </si>
  <si>
    <t>MS/THIKNESS 8 MM/DIA 20" / WITH HANDLE</t>
  </si>
  <si>
    <t>MS/THIKNESS 8 MM/DIA 24" / WITH HANDLE</t>
  </si>
  <si>
    <t>THIKNESS 6 MM/IRON 14" DIA</t>
  </si>
  <si>
    <t>MATERIAL: IRON
DIA: 18" THICKNESS 6  MM</t>
  </si>
  <si>
    <t>MATERIAL: STAINLESS STEEL
EACH CONTAINER CONSISTS 400 GRAMS
6 COMPARTMENT</t>
  </si>
  <si>
    <t>MATERIAL: STAINLESS STEEL
EACH CONTAINER CONSISTS 400 GRAMS
12 COMPARTMENT</t>
  </si>
  <si>
    <t>MIXING BOWL DEEP 3/4 QT</t>
  </si>
  <si>
    <t>MIXING BOWL DEEP 1.5 QT</t>
  </si>
  <si>
    <t>BRAND: PRADEEP
MODEL : 7233/65
CONICAL COLLANDER 65CM(25")</t>
  </si>
  <si>
    <t>BRAND: PRADEEP
MODEL : 7233/36
CONICAL COLLANDER 36CM</t>
  </si>
  <si>
    <t>BRAND: PRADEEP
MODEL : 7233/45
CONICAL COLLANDER 45CM</t>
  </si>
  <si>
    <t xml:space="preserve">SIZE- H-20.32 X D-12.7 CM </t>
  </si>
  <si>
    <t>MATERIAL: STAINLESS STEEL</t>
  </si>
  <si>
    <t>MATERIAL: STAINLESS STEEL
CAPACITY: 54 IDLIS
ELECTRIC &amp; GAS OPERATED</t>
  </si>
  <si>
    <t>MATERIAL: STAINLESS STEEL
CAPACITY: 96 IDLIS
ELECTRIC &amp; GAS OPERATED</t>
  </si>
  <si>
    <t>MATERIAL : STAINLESS STEEL
WITH WOODEN HANDLE</t>
  </si>
  <si>
    <t>MATERIAL : STAINLESS STEEL
WITH WOODEN HANDLE
SIZE: 12"</t>
  </si>
  <si>
    <t>MATERIAL : STAINLESS STEEL
202 GRADE
SIZE : 9"</t>
  </si>
  <si>
    <t>MATERIAL: STAINLESS STEEL WITH WOODEN HANDLE LONG
10"</t>
  </si>
  <si>
    <t>MATERIAL: STAINLESS STEEL WITH WOODEN HANDLE
5"</t>
  </si>
  <si>
    <t>MATERIAL: STAINLESS STEEL WITH WOODEN HANDLE
6"</t>
  </si>
  <si>
    <t>MATERIA: STAINLESS STEEL
PIPE
LENGTH SIZE: 45"</t>
  </si>
  <si>
    <t>MATERIA: STAINLESS STEEL
PIPE
LENGTH SIZE: 35"</t>
  </si>
  <si>
    <t>MATERIA: STAINLESS STEEL
PIPE
LENGTH SIZE: 25"</t>
  </si>
  <si>
    <t>MATERIA: STAINLESS STEEL
PIPE
LENGTH SIZE: 15"</t>
  </si>
  <si>
    <t xml:space="preserve">MATERIAL: STAINLESS STEEL WITH WOODEN HANDLE </t>
  </si>
  <si>
    <t>BRAND : PRADEEP
MODEL : 7231/30
FRY PAN 30 X 5 CM NO LID</t>
  </si>
  <si>
    <t>MATERIAL: MS
10"</t>
  </si>
  <si>
    <t>MATERIAL : COPPER, 14"</t>
  </si>
  <si>
    <t>MATERIAL : COPPER, 18"</t>
  </si>
  <si>
    <t>MATERIAL : COPPER, 23"</t>
  </si>
  <si>
    <t>MATERIAL : COPPER, 26"</t>
  </si>
  <si>
    <t>MATERIAL : STAINLESS STEEL (202G)
DIA : 10"</t>
  </si>
  <si>
    <t>MATERIAL: STAINLESS STEEL
SIZE: 39"
THICKNESS: 6MMM</t>
  </si>
  <si>
    <t>MATERIAL: STAINLESS STEEL
SIZE: 39"
THICKNESS: 8MM</t>
  </si>
  <si>
    <t>SIZE: 39"
THICKNESS: 6 MM
SQUARE</t>
  </si>
  <si>
    <t>SIZE : 18"
MATERIAL : STAINLESS STEEL</t>
  </si>
  <si>
    <t>MATERIAL : STAINLESS STEEL
DIA : 12" * 28"</t>
  </si>
  <si>
    <t>MATERIAL : STAINLESS STEEL
SIZE : 30" * 13" *3"</t>
  </si>
  <si>
    <t>MODEL : CST24
MATERIAL: STAINLESS STEEL
SIZE: 9"</t>
  </si>
  <si>
    <t xml:space="preserve">ASH REMOVER </t>
  </si>
  <si>
    <t>MS / 32  DIA</t>
  </si>
  <si>
    <t>MATERIAL: STAINLESS STEEL
4"</t>
  </si>
  <si>
    <t>BRAND: RENA
MODEL : 30410 
CHOPPER</t>
  </si>
  <si>
    <t>MATERIAL: STAINLESS STEEL
MBD015
8"</t>
  </si>
  <si>
    <t>MATERIAL: STAINLESS STEEL
MBD01
6"</t>
  </si>
  <si>
    <t>MATERIAL: STAINLESS STEEL
GBL14
5.5"</t>
  </si>
  <si>
    <t xml:space="preserve">BRAND: FNS 
MODEL NO : RIO 16/1
THICKNESS: 1.6 MM 
TABLE FORK </t>
  </si>
  <si>
    <t xml:space="preserve">MATERIAL: STAINLESS STEEL </t>
  </si>
  <si>
    <t xml:space="preserve">
BRAND: FNS 
MODEL NO : AMSTERDAM (FORGGED) 18/10
</t>
  </si>
  <si>
    <t xml:space="preserve">BRAND: FNS 
MODEL NO: TANH601
NAME: NAPKIN HOLDER </t>
  </si>
  <si>
    <t xml:space="preserve">BRAND: FNS 
MODEL NO: TASP602
NAME: SALT &amp; PEPPER SHAKER </t>
  </si>
  <si>
    <t xml:space="preserve">BRAND: FNS
MODEL NO: TABL902
NAME: BUFFET LADLE 
</t>
  </si>
  <si>
    <t xml:space="preserve">BRAND: FNS
MODEL NO: 01TGSP
NAME: PASTRY TONG 
</t>
  </si>
  <si>
    <t xml:space="preserve">BRAND: FNS 
MODEL NO : CASPER 16/1 
THICKNESS: 1.6 MM 
SOUP SPOON </t>
  </si>
  <si>
    <t xml:space="preserve">BRAND: FNS 
MODEL NO : RIO 16/1
THICKNESS: 1.6 MM 
TABLE SPOON </t>
  </si>
  <si>
    <t xml:space="preserve">BRAND: FNS 
MODEL NO : RIO 16/1
THICKNESS: 1.6 MM 
TEA SPOON </t>
  </si>
  <si>
    <t>SIZE</t>
  </si>
  <si>
    <t xml:space="preserve">NILKAMAL </t>
  </si>
  <si>
    <t>CH64375</t>
  </si>
  <si>
    <t>SIZE:600 X 400 X 375 MM</t>
  </si>
  <si>
    <t>JBC64375</t>
  </si>
  <si>
    <t>CC64375</t>
  </si>
  <si>
    <t>JBC64240</t>
  </si>
  <si>
    <t>SIZE: 600 X 400 X 240 MM</t>
  </si>
  <si>
    <t>CC64240</t>
  </si>
  <si>
    <t>CH64240</t>
  </si>
  <si>
    <t>RP1010P2R3LUSJ4.</t>
  </si>
  <si>
    <t>SIZE:  1000X1000X150MM</t>
  </si>
  <si>
    <t>CH64320</t>
  </si>
  <si>
    <t>SIZE: 600 X 400 X 320 MM</t>
  </si>
  <si>
    <t xml:space="preserve">BRAND:MELANGE
MODEL NO: SMPD 003
MATERIAL: ABS PLATIC 2 PKT
</t>
  </si>
  <si>
    <t xml:space="preserve">BRAND:MELANGE
MODEL NO: SMPD 004
MATERIAL:STAINLESS STEEL 4 PKT
SIZE: 11” x 4” x 13”
</t>
  </si>
  <si>
    <t>NITRILE GLOVES - PACK OF 100 PCS</t>
  </si>
  <si>
    <t>NITRILE GLOVES - PACK OF 100 PCS  FOOD GRADE</t>
  </si>
  <si>
    <t xml:space="preserve">BRAND: ARIANE
MODEL NO: APRARN000011019
SIZE: 19 CM </t>
  </si>
  <si>
    <t xml:space="preserve">BRAND: ARIANE
MODEL NO: APRARN000011024
SIZE: 24 CM </t>
  </si>
  <si>
    <t xml:space="preserve">BRAND: ARIANE
MODEL NO: APRARN000011027
SIZE: 27 CM </t>
  </si>
  <si>
    <t xml:space="preserve">BRAND: ARIANE
MODEL NO: ALGARN000011003
SIZE: 22 CM </t>
  </si>
  <si>
    <t xml:space="preserve">BRAND: ARIANE
MODEL NO: ALGARN000011002
SIZE: 25 CM </t>
  </si>
  <si>
    <t xml:space="preserve">BRAND: ARIANE
MODEL NO: ALGARN000011001
SIZE: 28 CM </t>
  </si>
  <si>
    <t xml:space="preserve">BRAND: ARIANE
MODEL NO: ALGARN000012024
SIZE: 23.5 CM </t>
  </si>
  <si>
    <t>BRAND: ARIANE
MODEL NO: APRARN000023030
SIZE: 30 CL</t>
  </si>
  <si>
    <t>BRAND: ARIANE
MODEL NO: APRARN000014017
SIZE: 17 CM</t>
  </si>
  <si>
    <t>BRAND: ARIANE
MODEL NO: APRARN120022009
SIZE: 9  CM</t>
  </si>
  <si>
    <t>BRAND: ARIANE
MODEL NO: APRARN120022012
SIZE: 12 CM</t>
  </si>
  <si>
    <t>BRAND: ARIANE
MODEL NO: APRARN120022014
SIZE: 14 CM</t>
  </si>
  <si>
    <t>BRAND: ARIANE
MODEL NO: APRARN121022016
SIZE: 16 CM</t>
  </si>
  <si>
    <t>BRAND: ARIANE
MODEL NO: APRARN000075002
SIZE: 9 CM</t>
  </si>
  <si>
    <t>BRAND: ARIANE
MODEL NO: APRARN000075001
SIZE: 7 CM</t>
  </si>
  <si>
    <t>BRAND: ARIANE
MODEL NO: APRARN000054002
SIZE: 30 CL</t>
  </si>
  <si>
    <t>BRAND: ARIANE
MODEL NO: APRARN120043023
SIZE: 23 CL</t>
  </si>
  <si>
    <t>BRAND: ARIANE
MODEL NO: APRARN120014015
SIZE: 15 CM</t>
  </si>
  <si>
    <t>BRAND: ARIANE
MODEL NO: APRARN120043020
SIZE: 20 CL</t>
  </si>
  <si>
    <t>BRAND: ARIANE
MODEL NO: APRARN120014013
SIZE: 13 CM</t>
  </si>
  <si>
    <t xml:space="preserve">BRAND: ARIANE
MODEL NO: APRARN000062120
SIZE: 120 CL
LID MODEL NO: APRARN000063120
</t>
  </si>
  <si>
    <t>BRAND: ARIANE
MODEL NO: APRARN000062080
SIZE: 80 CL
LID MODEL NO: APRARN000063080</t>
  </si>
  <si>
    <t>BRAND: ARIANE
MODEL NO: APRARN000061070
SIZE: 70 CL
LID MODEL NO: APRARN000063070</t>
  </si>
  <si>
    <t>BRAND: ARIANE
MODEL NO: APRARN000061035
SIZE: 35 CL
LID MODEL NO: APRARN000063035</t>
  </si>
  <si>
    <t>BRAND: ARIANE
MODEL NO: APRARN120064035
SIZE: 35 CL</t>
  </si>
  <si>
    <t>BRAND: ARIANE
MODEL NO: APRARN120064025
SIZE: 25 CL</t>
  </si>
  <si>
    <t>BRAND: ARIANE
MODEL NO: APRARN000077002
SIZE: 11 CM</t>
  </si>
  <si>
    <t>BRAND: ARIANE
MODEL NO: APRARN000087002
SIZE: 5.6 CM</t>
  </si>
  <si>
    <t>BRAND: ARIANE
MODEL NO: APRARN000081005
SIZE: 12 CM</t>
  </si>
  <si>
    <t>BRAND: ARIANE
MODEL NO: APRARN000087003
SIZE: 13.9 CM</t>
  </si>
  <si>
    <t>BRAND: ARIANE
MODEL NO: APRARN120071001
SIZE: 5.6 CM</t>
  </si>
  <si>
    <t>BRAND: ARIANE
MODEL NO: APRARN120072001
SIZE: 5.6 CM</t>
  </si>
  <si>
    <t>BRAND: ARIANE
MODEL NO: APRARN000029019
SIZE: 19 cm</t>
  </si>
  <si>
    <t>BRAND: ARIANE
MODEL NO: APRARN000029030
SIZE: 30 cm</t>
  </si>
  <si>
    <t>BRAND: ARIANE
MODEL NO: AGNARN000102003
SIZE: 45 cl</t>
  </si>
  <si>
    <t>BRAND: ARIANE
MODEL NO: AGNARN000102002
SIZE: 85 cl</t>
  </si>
  <si>
    <t>BRAND: ARIANE
MODEL NO: AGNARN000102001
SIZE: 150 cl</t>
  </si>
  <si>
    <t>BRAND: ARIANE
MODEL NO: APRARN000030016
SIZE: 16x12 cm</t>
  </si>
  <si>
    <t>BRAND: ARIANE
MODEL NO: AMNARN000101009
SIZE: 8.5x8.3x3.5 cm</t>
  </si>
  <si>
    <t>BRAND: ARIANE
MODEL NO: AMNARN000101027
SIZE: 8xH2.4 cm</t>
  </si>
  <si>
    <t>BRAND: ARIANE
MODEL NO: AMNARN000101028
SIZE: 9.5x2.3 cm</t>
  </si>
  <si>
    <t>BRAND: ARIANE
MODEL NO: ARSARN000022009
SIZE: 9x9 cm</t>
  </si>
  <si>
    <t>BRAND: ARIANE
MODEL NO: AMKARN000022001
SIZE: 10x10 cm</t>
  </si>
  <si>
    <t>BRAND: ARIANE
MODEL NO: AGNARN000102196
SIZE: 19.6x19.6xX7.2 cm</t>
  </si>
  <si>
    <t>BRAND: ARIANE
MODEL NO: AGNARN000102226
SIZE: 22.6x22.6x8 cm</t>
  </si>
  <si>
    <t>BRAND: ARIANE
MODEL NO: AMNARN000101004
SIZE: 8.8x8*6.2x4.3 cm</t>
  </si>
  <si>
    <t>BRAND: ARIANE
MODEL NO: APRARN000012023
SIZE: 23 cm</t>
  </si>
  <si>
    <t>BRAND: ARIANE
MODEL NO: APRARN000015032
SIZE: 32x22 cm</t>
  </si>
  <si>
    <t>BRAND: ARIANE
MODEL NO: APRARN000015045
SIZE: 45x31.5 cm</t>
  </si>
  <si>
    <t>BRAND: ARIANE
MODEL NO: ALGARN000011001
SIZE: 28 cm</t>
  </si>
  <si>
    <t>BRAND: ARIANE
MODEL NO: ARRARN000011029
SIZE: 28.5x14 cm</t>
  </si>
  <si>
    <t>BRAND: ARIANE
MODEL NO: ARRARN000011034
SIZE: 33.5x16.5 cm</t>
  </si>
  <si>
    <t>BRAND: ARIANE
MODEL NO: ARSARN000011027
SIZE: 27x27 cm</t>
  </si>
  <si>
    <t>BRAND: ARIANE
MODEL NO: ARSARN000011031
SIZE: 31x31 cm</t>
  </si>
  <si>
    <t>BRAND: ARIANE
MODEL NO: APRARN000075003
SIZE: 9 cm</t>
  </si>
  <si>
    <t>BRAND: ARIANE
MODEL NO: APRARN000031025
SIZE: 25 cl</t>
  </si>
  <si>
    <t>BRAND: ARIANE
MODEL NO: APRARN000078002
SIZE: 5.3x5 cm</t>
  </si>
  <si>
    <t>BRAND: ARIANE
MODEL NO: APRARN000076001
SIZE: 9 cm</t>
  </si>
  <si>
    <t>S NO</t>
  </si>
  <si>
    <t>ITEM NMAE</t>
  </si>
  <si>
    <t>ITEM DESCRIPTION</t>
  </si>
  <si>
    <t>SERIES</t>
  </si>
  <si>
    <t>Sola Switzerland</t>
  </si>
  <si>
    <t>LONDON</t>
  </si>
  <si>
    <t>Table /Dinner Spoon</t>
  </si>
  <si>
    <t>Table /Dinner Knife</t>
  </si>
  <si>
    <t>Table /Dinner Fork</t>
  </si>
  <si>
    <t>Dessert Spoon</t>
  </si>
  <si>
    <t>Dessert Knife</t>
  </si>
  <si>
    <t>Dessert Fork</t>
  </si>
  <si>
    <t>Soup / Bouillon Spoon</t>
  </si>
  <si>
    <t>Parfait/Soda/Ice Tea Spoon</t>
  </si>
  <si>
    <t>Moca / Demitasse Spoon</t>
  </si>
  <si>
    <t>Butter Knife</t>
  </si>
  <si>
    <t>L- Line</t>
  </si>
  <si>
    <t>Spoon  Large Buffet /Chafing Dishes, L: 38 Cm</t>
  </si>
  <si>
    <t>Ladle Soup Large -Buffet</t>
  </si>
  <si>
    <t>Universal</t>
  </si>
  <si>
    <t>Carving Fork</t>
  </si>
  <si>
    <t>Salad Dressing Laddle Buffet Large</t>
  </si>
  <si>
    <t>Salad Spoon Large, L: 28 Cm</t>
  </si>
  <si>
    <t>176961</t>
  </si>
  <si>
    <t>Serving Tongs- Ws, L-26Cm</t>
  </si>
  <si>
    <t>192861</t>
  </si>
  <si>
    <t>Salad Tongs, L: 24.5 Cm</t>
  </si>
  <si>
    <t>192871</t>
  </si>
  <si>
    <t>Spaghetti Tongs, L 24 Cm</t>
  </si>
  <si>
    <t xml:space="preserve">VERPACO </t>
  </si>
  <si>
    <t>052871</t>
  </si>
  <si>
    <t>Sandwich Tong Slotted, L- 23Cm</t>
  </si>
  <si>
    <t>Pie / Cake Server</t>
  </si>
  <si>
    <t>tramontina</t>
  </si>
  <si>
    <t>Pizza Cutter 25625</t>
  </si>
  <si>
    <t>001029</t>
  </si>
  <si>
    <t>Scissors Tongs Cup Rolled (Ss 18/8), L- 18 Cm</t>
  </si>
  <si>
    <t>Carving Knife</t>
  </si>
  <si>
    <t>Alpha</t>
  </si>
  <si>
    <t>Cheese Knife</t>
  </si>
  <si>
    <t>REMINGTON</t>
  </si>
  <si>
    <t>VENUS</t>
  </si>
  <si>
    <t>SR-3504</t>
  </si>
  <si>
    <t>ITEMS DESCRIPTION</t>
  </si>
  <si>
    <t>PAR</t>
  </si>
  <si>
    <t>COFFEE SHOP</t>
  </si>
  <si>
    <t>OCEAN</t>
  </si>
  <si>
    <t>P00124</t>
  </si>
  <si>
    <t>Diamond
Bowl 8”</t>
  </si>
  <si>
    <t>P00624</t>
  </si>
  <si>
    <t>STACK BOWL 5"</t>
  </si>
  <si>
    <t>P00623</t>
  </si>
  <si>
    <t>STACK BOWL 4"</t>
  </si>
  <si>
    <t>B13610</t>
  </si>
  <si>
    <t>TEMPO CARAFE 290ML</t>
  </si>
  <si>
    <t>B13621</t>
  </si>
  <si>
    <t>TEMPO CARAFE 610ML</t>
  </si>
  <si>
    <t>B13633</t>
  </si>
  <si>
    <t>TEMPO CARAFE 970ML</t>
  </si>
  <si>
    <t>LUCARIS</t>
  </si>
  <si>
    <t>4GB01G0018</t>
  </si>
  <si>
    <t>CAPACITY: 750 ML</t>
  </si>
  <si>
    <t>4GB01G0014</t>
  </si>
  <si>
    <t>BLISS DECANTER 1000ML</t>
  </si>
  <si>
    <t>B00914</t>
  </si>
  <si>
    <t>PILSNER 400ML</t>
  </si>
  <si>
    <t>Arcoroc</t>
  </si>
  <si>
    <t>1015F07</t>
  </si>
  <si>
    <t>P01643</t>
  </si>
  <si>
    <t>KENYA IRISH COFFEE 230ML</t>
  </si>
  <si>
    <t>B00411</t>
  </si>
  <si>
    <t>P00110</t>
  </si>
  <si>
    <t>SOLO SHOT 60ML</t>
  </si>
  <si>
    <t>B01210</t>
  </si>
  <si>
    <t>PRODUCT NAME</t>
  </si>
  <si>
    <t>MATERIAL CODE</t>
  </si>
  <si>
    <t>CAMBRO</t>
  </si>
  <si>
    <t>WC100CWNH</t>
  </si>
  <si>
    <t>BWM10CW</t>
  </si>
  <si>
    <t>BWW10CW</t>
  </si>
  <si>
    <t>BWP14CW</t>
  </si>
  <si>
    <t>BWB16CW</t>
  </si>
  <si>
    <t>GB850CW</t>
  </si>
  <si>
    <t>HT12CW</t>
  </si>
  <si>
    <t>HT120CW</t>
  </si>
  <si>
    <t>WW1500CW</t>
  </si>
  <si>
    <t>WW500CW</t>
  </si>
  <si>
    <t>WW250CW</t>
  </si>
  <si>
    <t>WW1000LS</t>
  </si>
  <si>
    <t>WW250L</t>
  </si>
  <si>
    <t xml:space="preserve">BRAND: T &amp; G 
(P)12303 (S)12304
Capstan Pepper and Salt mills in dark
stained hevea H150mm
</t>
  </si>
  <si>
    <t xml:space="preserve">MODEL NO: BW3020D
SIZE: 30 X 45 CM </t>
  </si>
  <si>
    <t>OPTION-</t>
  </si>
  <si>
    <t xml:space="preserve">MODEL NO: BW88005
SIZE: 30 X 45 CM 
</t>
  </si>
  <si>
    <t>AREA</t>
  </si>
  <si>
    <t>LOCATION</t>
  </si>
  <si>
    <t xml:space="preserve">BILL FOLDER </t>
  </si>
  <si>
    <t>MATERIAL: LEATHERETTE
SIZE: 9.5'' X 5''</t>
  </si>
  <si>
    <t xml:space="preserve"> S NO</t>
  </si>
  <si>
    <t>BRAND: LUFENCE
MODEL NO: P.D.11.08
SIZE: (L) 805 X (W) 500 X(H) 1200 MM
WITH MIKE AND LIGHT</t>
  </si>
  <si>
    <t>BRAND: LUFENCE
SIZE: (H) 900 X (D) 525 X (W) 450 MM
25X25X2MM ALUMINIUM FRAME IN NATURAL ALUMINIUM FINISH; FIRE PROOF STAIN RESISTANT FABRIC SCIENTIFICALLY DESIGNED BACK FOR MAXIMIUM COMFORT,STAIN REPELLENT FABRIC WITH 50000 RUBS GUARANTEE, NON-SLIP NYLON GLIDERS, ANTI COLLISION NYLON STOPPERS.</t>
  </si>
  <si>
    <t>BRAND: LUFENCE
MATERIAL : WOODEN WITH
VELVET CLOTH; 32 MM IRON FRAME POWDER COATED
SIZE : OF EACH PARTITION - 2' X6'
TOTAL NO. OF PARTITION : 3</t>
  </si>
  <si>
    <t>FIRE RETARDANT FABRIC
DUAL HEIGHT WITH VELCRO
BLACK
PRICE PER 3 METRE</t>
  </si>
  <si>
    <t>BRAND: LUFENCE
MODEL NO: STG2
BLACK POWDERCOATED FRAME
RED CARPETED PLATFORM
HEAVY DUTY WHEELS (2 FIXED, 2 SWIVEL)
SIZE: 6' X 8'</t>
  </si>
  <si>
    <t>BRAND: LUFENCE
MODEL NO: SST1
STEP STANDARD UNIT , 2 STEPS
610 + 810 HEIGHT STAGE</t>
  </si>
  <si>
    <t>BRAND: LUFENCE
SIZE 750 MM (DIA)
HEIGHT 1050 MM
19 MM LAMINATED PLYWOOD; FIREPROOF LAMINATE</t>
  </si>
  <si>
    <t>BRAND: LUFENCE
MODEL NO: RCT2
SIZE: 1800(W) X 600(D) X 750(H) MM                                  
19MM QUAD CORE TOP WITH FIRE PROOF HIGH PRESSURE LAMINATE, EASY-LIFT FOLDABLE CHROME LEGS; 400MM DETACHABLE MODESTY PANEL WITH EZEE-CLIP IN POWDER COATED FINISH; ANTI SKID NYLON LEGS; ALL AROUND ABS EDGE</t>
  </si>
  <si>
    <t>BRAND: LUFENCE
MODEL NO: RCT2
1830MM L X 760MM W X 760MM H
19MM QUAD CORE TOP WITH FIRE PROOF HIGH PRESSURE LAMINATE, EASY-LIFT FOLDABLE CHROME LEGS; 400MM DETACHABLE MODESTY PANEL WITH EZEE-CLIP IN POWDER COATED FINISH; ANTI SKID NYLON LEGS; ALL AROUND ABS EDGE</t>
  </si>
  <si>
    <t>BRAND: LUFENCE
MODEL NO: RD9T12
1524MM DIAMETER X 760MM H
19MM PLYWOOD TOP COATED WITH WATER RESISTANT NYLON FLOCK SURFACE; 30X30MM POWDER COATED FRAME; ANTI SKID UNDETACHABLE NYLON LEGS; ALL AROUND ABS EDGE.</t>
  </si>
  <si>
    <t>BRAND: LUFENCE
MODEL NO: RD9T12
1800 MM DIAMETER X 760MM H
19MM PLYWOOD TOP COATED WITH WATER RESISTANT NYLON FLOCK SURFACE; 30X30MM POWDER COATED FRAME; ANTI SKID UNDETACHABLE NYLON LEGS; ALL AROUND ABS EDGE.</t>
  </si>
  <si>
    <r>
      <t xml:space="preserve">TABLES 2'2"Hx2'8"Lx2'W--SS-GLASS TOP    304 Stainless Steel , </t>
    </r>
    <r>
      <rPr>
        <b/>
        <sz val="11"/>
        <color indexed="17"/>
        <rFont val="Calibri"/>
        <family val="2"/>
      </rPr>
      <t>Chrome</t>
    </r>
    <r>
      <rPr>
        <b/>
        <sz val="11"/>
        <color indexed="8"/>
        <rFont val="Calibri"/>
        <family val="2"/>
      </rPr>
      <t xml:space="preserve"> finish,with 12mm thick tempered Frosted Glass</t>
    </r>
  </si>
  <si>
    <t xml:space="preserve">SPECIFICATION: NESTING TABLE FRAME MADE OUT OF 30X30X1.6MM SQ TUBE  GLASS MADE OUT OF 10MM THICK  NYLON GLIDES WILL BE PROVIDED  COMPLETELY MATT FINISHED
SIZE: 2’8” (L) X 2’ (W) X 2’2” (H) </t>
  </si>
  <si>
    <t xml:space="preserve">SPECIFICATION: NESTING TABLE FRAME MADE OUT OF 30X30X1.6MM SQ TUBE  GLASS MADE OUT OF 10MM THICK  NYLON GLIDES WILL BE PROVIDED  COMPLETELY MATT FINISHED
SIZE: 3’6” (L) X 2’ (W) X 2’7” (H) </t>
  </si>
  <si>
    <t xml:space="preserve">SPECIFICATION: NESTING TABLE FRAME MADE OUT OF 30X30X1.6MM SQ TUBE  GLASS MADE OUT OF 10MM THICK  NYLON GLIDES WILL BE PROVIDED  COMPLETELY MATT FINISHED
SIZE: 4’6” (L) X 2’ (W) X 3' (H) </t>
  </si>
  <si>
    <t>BRAND: LUFENCE
MODEL NO: CHTR1
CARPETED PLATFORM
BLACK POWDERCOATED FRAME
2 HEAVY DUTY WHEELS
SIZE : 660 X 740 X 1270 MM
CARPER CAN BE OF YOUR CHOICE</t>
  </si>
  <si>
    <t>BRAND: LUFENCE
MODEL NO: RCTT
RECTANGLE TABLE TROLLEY       
MILD STEEL POWDER COATED FRAME. TROLLEY PLATFORM SURFACE
IS FINISHED WITH CARPET. HEAVY DUTY RUBBER WHEELS ARE 200MM (4”) IN DIAMETER.
OVERALL DIMENSIONS : 910MM W X 1905MM D X 1137MM H
35 ¾” W X 75” D X 44 ¾” H</t>
  </si>
  <si>
    <t>304# STAINLESS STEEL IN ROSED GOLD /BLACK PLATED 
SIZE:Φ280×1000MM</t>
  </si>
  <si>
    <t>PLAIN FOLDABLE TABLE  WITH WIRING INSULATION, FINISH  S.S  MIRROR</t>
  </si>
  <si>
    <t>BRAND: LUFENCE
MATERIALS: 
-ANODIZED ALUMINIUM ALLOY FOLDALE TABLE FRAME, 
-REMOVABLE LAMINATE PLYWOOD SHELVING PANEL,
-BUILT-IN POWER SOCKETS AND CONCEALED CABLES.
CONFIGURATION: A MIDDLE BEARING PLATE.
(DIFFERENT EMBEDDED FUNCTION MODULES ARE FREELY MATCHED )
SIZE: 1760*750*830MM</t>
  </si>
  <si>
    <t>ICE BIN MODULE  REMOTE CONTROL THE 6 COLORS LIGHTS HIDDEN DRAINAGE SYSTEM HIDDEN POWER WIRE DESIGN,</t>
  </si>
  <si>
    <t>PLAIN MODULE FOR THE ABOVE TABLE</t>
  </si>
  <si>
    <t>FLAT MODULE(1/3 SIZE)
MATERIAL:
-INTERCHANGEABLE LAMINATE PLYWOOD MODULE TOP WITH ANODIZED ALUMINUM FRAME 1/3.
THE MODULE WITH ANTI-SLIP DESIGN IS 20MM THICK, CONVENIENT FOR MOVING.
SIZE: 600*800*20MM</t>
  </si>
  <si>
    <t>PANEL FOR ABOVE</t>
  </si>
  <si>
    <t>COOKING INDUCTION MODULE 565*800*130(H)MM HIDDEN POWER WIRE DESIGN</t>
  </si>
  <si>
    <t>INDUCTION COOKER MODULE(1/3 SIZE) - 2000W
MATERIALS:
-INTERCHANGEABLE LAMINATE PLYWOOD MODULE TOP WITH ANODIZED ALUMINUM FRAME,
-HIDDEN POWER WIRES.
SIZE: 600*800*180MM
CONFIGURATION:
1/3 UNIT INDUCTION COOKER, 220V/2000W
IDEAL FOR LIVE COOKING</t>
  </si>
  <si>
    <t>COOKING INDUCTION WOK MODULE HIDDEN POWER WIRE DESIGN</t>
  </si>
  <si>
    <t>ELECTRIC FRYING STOVE MODULE(1/3 SIZE)
MATERIALS:
-INTERCHANGEABLE LAMINATE PLYWOOD MODULE TOP WITH ANODIZED ALUMINUM FRAME,
-HIDDEN POWER WIRES.
SIZE: 600*800*180MM
CONFIGURATION:
1/3 UNIT ELECTRIC FRYING PAN, 220V/ 2000W.</t>
  </si>
  <si>
    <t>LARGE GRIDDLE MODULE HIDDEN POWER WIRE DESIGN,</t>
  </si>
  <si>
    <t>GRIDDLE MODULE(1/2 SIZE)
MATERIALS:
-INTERCHANGEABLE LAMINATE PLYWOOD MODULE TOP WITH ANODIZED ALUMINUM FRAME,
-HIDDEN POWER WIRES.
SIZE: 900*800*180MM
CONFIGURATION:
1/2 UNIT ELECTRIC GRIDDLE, 220V/2000W.</t>
  </si>
  <si>
    <t>DIM SUM MODULE HIDDEN POWER WIRE DESIGN,</t>
  </si>
  <si>
    <t>DIM SUM MODULE(1/3 SIZE)
MATERIALS:
-INTERCHANGEABLE LAMINATE PLYWOOD MODULE TOP WITH ANODIZED ALUMINUM FRAME,
-HIDDEN POWER WIRES.
SIZE: 600*800*180MM
CONFIGURATION:
1/3 UNIT DIM SUM STEAMER, 220V/2000W.</t>
  </si>
  <si>
    <t>DEEP FRYER MODULE 220V 2500W 4L HIDDEN POWER WIRE DESIGN</t>
  </si>
  <si>
    <t>FRYER MODULE(1/3 SIZE)
MATERIALS:
-INTERCHANGEABLE LAMINATE PLYWOOD MODULE TOP WITH ANODIZED ALUMINUM FRAME,
-HIDDEN POWER WIRES.
SIZE: 600*800*180MM
CONFIGURATION:
1/3 UNIT ELECTRIC FRYER, 220V/2500W.</t>
  </si>
  <si>
    <t>CARVING MODULE 565*800*130(H)MM HIDDEN POWER WIRE DESIGN</t>
  </si>
  <si>
    <t>CARVING MODULE 1/2
WITH 2 LAMPS
SIZE: 900*800*20MM
EMBEDDED, REMOVABLE, FREE COLLOCATION MODULE.DOUBLE SIDE OF THE FIRE PREVENTION BOARD  CAN WITHSTAND HIGH TEMPERATURE AND SCRATCHES, THE ALUMINUM ALLOY HAS NO SEAMING EDGE;ONE CHOPPING BOARD,ONE OIL DRIP.2PCS HEAT LAMPS 220V  250W/PC</t>
  </si>
  <si>
    <t>PASTA BLANCHER</t>
  </si>
  <si>
    <t>NOODLE COOKING MODULE(1/3 SIZE)
MATERIALS:
-INTERCHANGEABLE LAMINATE PLYWOOD MODULE TOP WITH ANODIZED ALUMINUM FRAME,
-HIDDEN POWER WIRES.
SIZE: 600*800*180MM
CONFIGURATION:
1/3 UNIT NOODLES COOKER, 220V/2000W.</t>
  </si>
  <si>
    <t>PLAIN MODULE FOR ABOVE</t>
  </si>
  <si>
    <t>TROLLEY FOR TABLES (STEEL FRAME WITH BLACK POWDER COATING FINISHING,BLACK CAPET SURFACE,IMPORTED WHEELS; CONFIGURATION: SAFE BANDAGE, ANTI-BUMPER DEVICE，EACH TROLLEY CAN HOLD 10 SETS TABLES.WITH DUST COVER)</t>
  </si>
  <si>
    <t>MATERIALS: RUST-PROOF, WEARPROOF AND HEAT RESISTANT METAL FRAME AFTER HIGH-TEMPERATURE BAKING POWDER TREATMENT.
CONFIGURATION: MOBILE LOAD BEARING NOISELESS CASTORS, BANDAGES, AN ANTI-COLLISION DEVICE. 
(EVERY TROLLEY CAN CONVEY SIX FOLDING RACKS OR LAYERS)</t>
  </si>
  <si>
    <t>TROLLEY FOR PANELS (STEEL FRAME WITH BLACK POWDER COATING FINISHING,CARPET SURFACE. 16 PCS LED PANELS CAPACITY,WITH CHARGING SOCKET,WITH DUST COVER.)</t>
  </si>
  <si>
    <t>SIZE: 1800*1200*1850MM                                                                                                                                                       MATERIAL:HEAVY DUTY POWDER COATED MS METAL FRAME; HEAVY LOAD BEARING DERSHENG WHEELS;ANTI-COLLISION PROTECTIVE PVC EDGE ALL AROUND, CAPACITY TO CARRY 16 PCS FRONT PANEL</t>
  </si>
  <si>
    <t>TROLLEY FOR MODULES STEEL FRAME WITH BLACK PODER COATING FINISHING,BLACK CAPET SURFACE,IMPORTED WHEELS; CONFIGURATION: SAFE BANDAGE, ANTI-BUMPER DEVICE, EACH TROLLEY CAN CARRY 6 PCS MODULES.WITH DUST COVER.)</t>
  </si>
  <si>
    <t>MATERIALS: 
-RUST-PROOF, WEARPROOF AND HEAT RESISTANT METAL FRAME AFTER HIGH-TEMPERATURE BAKING POWDER TREATMENT, 
-IMPORTED NOISELESS CASTORS.
CONFIGURATION: BANDAGES, AN ANTI-COLLISION DEVICE. 
(EVERY TROLLEY CAN CONVEY SIX 1/2 MODULES OR SIX 1/3 MODULES OR TWELVE 1/4 MODULES)</t>
  </si>
  <si>
    <t>MATERIAL: LEATHERETTE 
SIZE: 9.5'' X 5'' X 2.5''</t>
  </si>
  <si>
    <t>MATERIAL: LEATHERETTE 
SIZE:330 MM X 350 MM H = 60 MM
BACK &amp; 25 MM FRONT</t>
  </si>
  <si>
    <t>MATERIAL: LEATHERETTE 
RECTANGULAR A4 SIZE
21CM X 32 CM</t>
  </si>
  <si>
    <t xml:space="preserve">MATERIAL: LEATHERETTE 
SIZE: A3 </t>
  </si>
  <si>
    <t>MATERIAL: LEATHERETTE 
SIZE: 9.5'' X 5''</t>
  </si>
  <si>
    <t>MATERIAL: LEATHERETTE 
SIZE: 3 X 3"</t>
  </si>
  <si>
    <t>MATERIAL: LEATHERETTE 
SIZE: 28 X 12 X 3 CM</t>
  </si>
  <si>
    <t>SNACK SERVING SET</t>
  </si>
  <si>
    <t>FNS</t>
  </si>
  <si>
    <t>SWST200</t>
  </si>
  <si>
    <t>D 41.0 X 24.0 X 15.0 cm</t>
  </si>
  <si>
    <t>SWST207</t>
  </si>
  <si>
    <t>D- 30.8 X 30.8 cm</t>
  </si>
  <si>
    <t>CODE</t>
  </si>
  <si>
    <t>1011C</t>
  </si>
  <si>
    <t>FULL SIZE INDUCTION CHAFER  
(WITH GALSS LID)
9 LTR.</t>
  </si>
  <si>
    <t>Frame For Full Size Induction Chafer 1011</t>
  </si>
  <si>
    <t>1011FP</t>
  </si>
  <si>
    <t>2/3 - 100 MM</t>
  </si>
  <si>
    <t>1021FP</t>
  </si>
  <si>
    <t>1/3 - 65 MM</t>
  </si>
  <si>
    <t>8060L</t>
  </si>
  <si>
    <t>T-COLLECTION INDUCTION CHAFING DISH ROUND (STAINLESS STEEL BAND, 6.5LTR)</t>
  </si>
  <si>
    <t>8060F</t>
  </si>
  <si>
    <t xml:space="preserve">T-COLLECTION ROUND  STACKABLE STAND
</t>
  </si>
  <si>
    <t>1060FP</t>
  </si>
  <si>
    <t>839DF</t>
  </si>
  <si>
    <t>10-11C</t>
  </si>
  <si>
    <t>11L S/S SOUP STATION
(WITH GLASS LID)
11 LTR</t>
  </si>
  <si>
    <t>10-11FC</t>
  </si>
  <si>
    <t>FRAME FOR 11L S/S SOUP STATION  10-11</t>
  </si>
  <si>
    <t>10-11FP</t>
  </si>
  <si>
    <t>CAPACITY: 10 LTR</t>
  </si>
  <si>
    <t>10-19</t>
  </si>
  <si>
    <t xml:space="preserve">
SIZE: 350 X 310 X 620 MM
CAPACITY: 19 LTRS</t>
  </si>
  <si>
    <t>10-12</t>
  </si>
  <si>
    <t xml:space="preserve">
SIZE:350 X 300 X 495 MM
CAPACITY: 12 LTRS</t>
  </si>
  <si>
    <t>100P</t>
  </si>
  <si>
    <t>CAPACITY: 9 LTRS</t>
  </si>
  <si>
    <t>D0031</t>
  </si>
  <si>
    <t>D0041</t>
  </si>
  <si>
    <t>HI-LINE COLLETION- MILK DISPENSER
CAPACITY : 8 LITRES</t>
  </si>
  <si>
    <t>MATERIAL : LEATHERETTE</t>
  </si>
  <si>
    <t>MATERIAL : LEATHERETTE
SIZE: A 4</t>
  </si>
  <si>
    <t>MATERIAL : LEATHERETTE
SIZE: 32CM X 23CM</t>
  </si>
  <si>
    <t>MATERIAL : LEATHERETTE
SIZE: 5'' X 5'' X 5''</t>
  </si>
  <si>
    <t xml:space="preserve">MATERIAL : LEATHERETTE
SIZE: 10" X 6" X 4.75" </t>
  </si>
  <si>
    <t xml:space="preserve">MATERIAL : LEATHERETTE
SIZE: 13.7" X 10"  </t>
  </si>
  <si>
    <t>MATERIAL : LEATHERETTE
SIZE: 28 CM X 23 CM X 4 CM</t>
  </si>
  <si>
    <t>MATERIAL : LEATHERETTE
SIZE: L 35 X W 20 X H 5 CM</t>
  </si>
  <si>
    <t>AMENITY TRAY SS</t>
  </si>
  <si>
    <t>* SMALL FACE TOWEL TRAY, RECTANGLE
* DIMENSIONS: 7CM (W) X 15CM (L) 
* MATERIAL : WOOD</t>
  </si>
  <si>
    <t>MATERIAL : WOODEN
DIMENSIONS: 7CM (W) X 15CM (L)</t>
  </si>
  <si>
    <t>VACCUM CLEANER</t>
  </si>
  <si>
    <t>POWER: 800 WATTS
SUCTION POWER: 1600MM OF WATER COLUMN
SUCTION AND BLOWER FUNCTION WITH 800 WATT MOTOR. WIDE RANGE OF 7 ACCESSORIES TO SUIT VARIED CLEANING NEEDS
LIGHTWEIGHT, HANDY AND PORTABLE WITH SHOULDER STRAP FOR EASY USAGE AND DUST CUP FOR EASY DUST DISPOSAL
5 METER LONG POWER CORD FOR FEASIBLE ROUND AND HOME CLEANING. IT CAN ALSO CLEAN YOUR CAR
DUST CAPACITY : 0.5 LTRS</t>
  </si>
  <si>
    <t>SPECIAL FEATURE : LIGHTWEIGHT
POWER SOURCE : CORDED ELECTRIC
WATTAGE : 800 WATTS</t>
  </si>
  <si>
    <t>DIGITAL CLOCK</t>
  </si>
  <si>
    <t>ITEM WEIGHT 150 G
PACKAGE DIMENSIONS 14.5 X 9.3 X 5.6 CM
MATERIAL POLYCARBONATE</t>
  </si>
  <si>
    <t>CHARGING CABLE</t>
  </si>
  <si>
    <t>MULTIFUNCTIONAL USB CABLE: WECOOL 3 IN 1 CHARGING CABLE IS TANGLE FREE, RUGGED, QUICK CHARGING, UNIVERSALLY COMPATIBLE, FLEXIBLE AND OF HIGH QUALITY</t>
  </si>
  <si>
    <t>ACCEDE UNIVERSAL NXT 2.4A MULTIFUNCTION FAST CHARGING CABLE, UNIVERSAL ROUND NYLON BRAIDED 3 IN 1 CHARGING CABLE FOR IPHONE, MICRO USB &amp; TYPE C DEVICES (1.2M, BLACK)</t>
  </si>
  <si>
    <t>WOODEN TRAY</t>
  </si>
  <si>
    <t>* DIMENSIONS :  530 × 325 × 75 MM
* MATERIAL: WOODEN | MATCH WITH THE DESIGN OF HOTEL</t>
  </si>
  <si>
    <t>MATERIAL : WOODEN
 DIMENSIONS :  530 × 325 × 75 MM</t>
  </si>
  <si>
    <t>ANTI-FATIGUE MAT</t>
  </si>
  <si>
    <t>* ANTI-FATIGUE RUBBER MAT
* DIMENSIONS: 60CM (W) X 90CM (L)</t>
  </si>
  <si>
    <t>WARM/COLD TOWEL CONTAINER - BOH</t>
  </si>
  <si>
    <t>CAPACITY:18 LTRS, TOWELS: 40-50NOS, DIMENSIONS (WXDXH): 450X285X355MM, WATTAGE:18KW</t>
  </si>
  <si>
    <t>EVAVO HOT &amp; COLD TOWEL CABINET "
1. CAPACITY(L): 18L
2. RATED POWER(W): HEATING 180W, REFRIGERATION
120W
3. PRODUCT SIZE(MM): 450*355*360
4. PACKING SIZE(MM): 518*408*432
5. NET WEIGHT(KG):10.5
6. GROSS WEIGHT(KG):12.5
7.COOLING TEMPERATURE: 5~20°C
8.HEATING TEMPERATURE: 60°C+35°C/-5°C"</t>
  </si>
  <si>
    <t xml:space="preserve">AUTOMATIC UMBRELLA BAGGING MACHINE </t>
  </si>
  <si>
    <t>490*390*760 MM</t>
  </si>
  <si>
    <t>UMBRELLA BAG MACHINE
STEEL POWDER COATED(BLACK)
SIZE : 490*290*760</t>
  </si>
  <si>
    <t>UMBRELLA STAND</t>
  </si>
  <si>
    <t>220*570 MM</t>
  </si>
  <si>
    <t>UMBRELLA BARREL
STEEL POWDER COATED 
SILVER RIM
SIZE : 220*570</t>
  </si>
  <si>
    <t xml:space="preserve">LUGGAGE WEIGHING SCALE </t>
  </si>
  <si>
    <t>POWER REQUIRMENTS : 7.1 VDC, MAX, 1A ADAPTER OPERATING ON 90V TO 270V AC, 50/60HZ
BATTERY CHARGE : IN BUILT
NUMBER OF KEY : 4 KEYS
LARGE &amp; BRIGHT LED RED/GREEN DISPLAY
LONG BATTERY BACKUP
AUTO POWER OF FUNCTION
POWER SUPPLY ADAPTER TYPE EXTERNAL
USER FRIENDLY TOUGH,RUGGED &amp; RELIABLE DESIGN
STAINLESS STEEL PLATTER OF MART FINISHING
ADVANCED MICROPROCESSOR BASED DESIGN
FAST WEIGHING RESPONSE
WEIGHT &amp; MEASUREMENT APPROVED
OPTIONAL
REMOTE DISPLAY
RS 232 INTERFACE
COUNTING FUNCTION</t>
  </si>
  <si>
    <t>CASH DEPOSIT MACHINE</t>
  </si>
  <si>
    <t/>
  </si>
  <si>
    <t>ITEM NAME</t>
  </si>
  <si>
    <t>DESCRIPTION/REMARKS</t>
  </si>
  <si>
    <t>Special Feature : Corded
Colour : 3
Power Source : Battery Powered
Light Source Type : Led Light
Material : Plastic</t>
  </si>
  <si>
    <t>WHEEL CHAIR</t>
  </si>
  <si>
    <t>BRAND: WALTHR
MODEL NO:  IR-ES001
RUST-PROOF SURFACE WITH QUALITY POWDER COATING FINISH
SIZE (W*D*H) : 420 * 370 * 200 MM
THICKNESS OF THE SAFE BODY : 1.5 MM
THICKNESS OF THE DOOR : 4 MM
FEATURE:
DIGITAL KEYPAD WITH BRIGHT LED DISPLAY
AUTO ELECTRONIC LOCK
MOTORIZED OPENING/LOCKING BY 2 BOLTS: 20MM DIA
3 WAYS TO OPEN THE SAFE
• PRIVATE CODE(3~6 DIGITS)
• MASTER CODE
• KEY
SAFE WILL HOLD 15 MIN IN CASE OF 3 TIMES WRONG TRY
PRE-DRILLED HOLES WITH FIXING BOLTS
EMERGENCY BATTERY HOLE
POWER : 4*1.5V CELLS
LIGHT, CEU SYSTEM, AUDIT TRIAL OF LAST 200 OPENING RECORD
AVAILABLE COLOR : BLACK / WHITE</t>
  </si>
  <si>
    <t>SongYung 83 Keys Cabinet Wall Safe with Sensor Light and Emergency External Power Supply, Electronic Key Safe,Secure Wall Mount Safe with 83 Key Tags for Hotels,Office,Companies,Car Dealerships</t>
  </si>
  <si>
    <t>Material : Alloy Steel
Mounting Type : Wall Mount
40 Key Hooks Creamy White</t>
  </si>
  <si>
    <t>BRAND: MELANGE
MODEL NO: SMPA 007R
MATERIAL: STAINLESS STEEL
HEIGHT OF POLE: 36”
LENGTH OF BELT: 60”</t>
  </si>
  <si>
    <t>Men's Polyester Raincoat</t>
  </si>
  <si>
    <t>Nikon ACULON A211 -10-22 x 50 8252 Binocular (Black)
Eal Field Of View (°): 8 ; Apparent Field Of View (°): 58.4 ; Field Of View @ 1000M (M/Ft): 140/420 ; Close Focus Ditance (M/Ft): 5.0/16.4 ; Interpupillary Distance Adjustment (Mm): 56-72</t>
  </si>
  <si>
    <t>SToK 8 Sheet Cross Cut Paper Shredder with CD/DVD and Credit/Debit Card Shredder(Black) 30CC Shredder</t>
  </si>
  <si>
    <t>HARIVAR MART 2 Layer Rectangular Portable Medicine Box Family First Aid Kit Medicine Box (Multicolour, 30 x 16 x 14 cm)</t>
  </si>
  <si>
    <t>SS/Apx. 28 kgs  /(Thikness 8 mm)
/  Food Grade</t>
  </si>
  <si>
    <t>SS/Apx. 18 kgs  /(Thikness 8 mm)
/  Food Grade</t>
  </si>
  <si>
    <r>
      <t xml:space="preserve">Stackable </t>
    </r>
    <r>
      <rPr>
        <b/>
        <u/>
        <sz val="11"/>
        <color indexed="8"/>
        <rFont val="Calibri"/>
        <family val="2"/>
      </rPr>
      <t xml:space="preserve"> Perforated </t>
    </r>
    <r>
      <rPr>
        <b/>
        <sz val="11"/>
        <color indexed="8"/>
        <rFont val="Calibri"/>
        <family val="2"/>
      </rPr>
      <t>Plastic Crates</t>
    </r>
  </si>
  <si>
    <r>
      <t xml:space="preserve">Stackable </t>
    </r>
    <r>
      <rPr>
        <b/>
        <u/>
        <sz val="11"/>
        <color indexed="8"/>
        <rFont val="Calibri"/>
        <family val="2"/>
      </rPr>
      <t xml:space="preserve">perforated </t>
    </r>
    <r>
      <rPr>
        <b/>
        <sz val="11"/>
        <color indexed="8"/>
        <rFont val="Calibri"/>
        <family val="2"/>
      </rPr>
      <t>Plastic Crates</t>
    </r>
  </si>
  <si>
    <t>Aquarius HRT Dispenser - Large</t>
  </si>
  <si>
    <t xml:space="preserve">Scott Hard Roll Towel,                         Each Roll - 305 m       </t>
  </si>
  <si>
    <t xml:space="preserve">Gloves - Chemical                                       Resistant                                        </t>
  </si>
  <si>
    <t>100 gloves / box                     ( 10 box per case )</t>
  </si>
  <si>
    <t>100 pulls / pkt                               ( 60 pkts per case)</t>
  </si>
  <si>
    <t>Wypall X 70 Wiper - Blue</t>
  </si>
  <si>
    <t>Padero</t>
  </si>
  <si>
    <t>Qty</t>
  </si>
  <si>
    <t>SIDE PANELS</t>
  </si>
  <si>
    <t>Material:
Double-sided scratch-resistant, heat-resistant fire board with aluminum alloy edges. 
The module is 20mm thick, convenient for carry.
1/2 SIZE</t>
  </si>
  <si>
    <t>Material:
Double-sided scratch-resistant, heat-resistant fire board with aluminum alloy edges. 
The module is 20mm thick, convenient for carry.
1/4 SIZE</t>
  </si>
  <si>
    <t>MATERIALS:
-INTERCHANGEABLE LAMINATE PLYWOOD MODULE TOP WITH ANODIZED ALUMINUM FRAME,
-HIDDEN POWER WIRES.
SIZE:600*800*180MM
CONFIGURATION:
1/3 UNIT BLUE LIGHT LED ICE BIN, 220V/2000W.</t>
  </si>
  <si>
    <t>TOTAL PRICE IN INR</t>
  </si>
  <si>
    <t>Total Price IN USD</t>
  </si>
  <si>
    <t>TOTAL PRICE</t>
  </si>
  <si>
    <t>BRAND: WALTHR
MODEL NO:  IR-BO001
FOLDABLE COMPACT UNIT
100% METAL, TEFLON COATED DEVICE
COMPRISING - KNIFE, CORKSCREW &amp; BOTTLE OPENER</t>
  </si>
  <si>
    <t>BRAND: WALTHR
MODEL NO: TR-HMLT001
SIZE (L*W*H) : 920 * 560 * 910 MM
MATERIAL:MS POWDER COATED
SOILED LINEN TROLLEY - CANVAS- BIG
4 SWIVEL WHEELS FOR EASY MANEUVERABILITY
32MM DIA PIPE TUBE</t>
  </si>
  <si>
    <t>BRAND: WALTHR
MODEL NO: IR-RD002.1
POWDER COATED WITH STAINLESS STEEL RING
FIRE RETARDANT LINER
SIZE : 225*270MM
SHAPE :  OVAL</t>
  </si>
  <si>
    <t>BRAND: WALTHR
MODEL NO:  IR-WRB01
CLASSIC PEDAL BIN
CAPACITY : 5 LTR
FINISH : MATT / MIRROR</t>
  </si>
  <si>
    <t>BRAND: WALTHR
MODEL NO: IR-RD002
POWDER COATED WITH STAINLESS STEEL RING
FIRE RETARDANT LINER
SIZE : 225*270MM
SHAPE : ROUND</t>
  </si>
  <si>
    <t>BRAND: WALTHR
MODEL NO: IR-RD001 
POWDER COATED WITH STAINLESS STEEL RING COVERED WITH
LEATHERETTE
FIRE RETARDANT LINER
SIZE : 225*270MM
SHAPE : ROUND</t>
  </si>
  <si>
    <t>BRAND: WALTHR
MODEL NO:  IR-RD001.1
POWDER COATED WITH STAINLESS STEEL RING COVERED WITH
LEATHERETTE
FIRE RETARDANT LINER
SIZE : 225*270MM
SHAPE :  OVAL</t>
  </si>
  <si>
    <t>BRAND: WALTHR
MODEL NO:  IR-RD007
ROUND 10 LITRES OUTER BIN IN BLACK POWDER COATED FINISH
COMES IN 2-PIECE INNER RECYCLE BIN LINERS
BIN LINERS IN LIGHT AND DARK GREY COLORS 
WITH PRINTED RECYCLE AND NON-RECYCLE INSIGNIAS FOR EASY DIFFERENTIATION
EASY TO REMOVE AND CLEAN</t>
  </si>
  <si>
    <t>BRAND: WALTHR
MODEL NO:   IR-WRB04
NOISE-FREE
FINGERPRINT RESISTANT
SOFT CLOSE
PLASTIC BAG FIXEL
CAPACITY : 5 LTR</t>
  </si>
  <si>
    <t>BRAND: WALTHR
MODEL NO:  IR-WRB02.1
ELEGANT PEDAL BIN
WITH SOFT CLOSE &amp; PP LINER
CAPACITY : 5 LTR
FINISH : MATT</t>
  </si>
  <si>
    <t>Wine Bottle Foil Cutter</t>
  </si>
  <si>
    <t>15606-16</t>
  </si>
  <si>
    <t>15608-20</t>
  </si>
  <si>
    <t>15606-20</t>
  </si>
  <si>
    <t>15607-24</t>
  </si>
  <si>
    <t xml:space="preserve">Brand Walthr
amenity box
Size :260*198*75
</t>
  </si>
  <si>
    <t>Amount</t>
  </si>
  <si>
    <t>LUGGAGE WEIGHING SCALE 
CAPACITY : 150 KG</t>
  </si>
  <si>
    <t>BRAND: MELANGE
MATERIAL: 16G STAINLESS STEEL.
GRADE: 304 GRADE
SIZE: 24" X 36"</t>
  </si>
  <si>
    <t>Dimensions : 460*630*1900MM
ERGONOMIC DESIGN
HIGH LEVEL OF HYGIENE AND EASY TO CLEAN
CONSTRUCTED OF STAINLESS STEEL 304. GRITT 320
ROBUST INTEGRAL FRAME CONSTRUCTION
2 FIXED WHEELS AND 2 SWIVEL WHEELS
WHEEL BRAKES
ANTI‐DRUMMING PANEL FITTED UNDER THE SHELF
RUBBER BUMPERS FOR INTERIOR PROTECTION
SHELF DIMENSIONS 330 X 530MM
CAPACITY 1/1 GN 530 X 325MM</t>
  </si>
  <si>
    <t>MATERIAL WOODEN</t>
  </si>
  <si>
    <t>BRAND ; ALL OUT</t>
  </si>
  <si>
    <t>APRON SAFETY -L 60</t>
  </si>
  <si>
    <t>APRON SAFETY -L 75</t>
  </si>
  <si>
    <t>CUTTER AND VEGETABLE SLICER (ROBOT COUPE) R502D VV</t>
  </si>
  <si>
    <t>DEEP FRYER TABLE TOP (CHECK FF&amp;E LIST)</t>
  </si>
  <si>
    <t>EMULSIFIER-MIXER (ROBOT COUPE) 4VV</t>
  </si>
  <si>
    <t>FONDUE SET</t>
  </si>
  <si>
    <t>FREEZER JACKET/ PARKA</t>
  </si>
  <si>
    <t>GLOVES, DISPOSABLE</t>
  </si>
  <si>
    <t>HOLDING, COLD BOX</t>
  </si>
  <si>
    <t>HOLDING, HOT BOX</t>
  </si>
  <si>
    <t>ICE SHAVER ELECTRIC</t>
  </si>
  <si>
    <t>ICE CRUSHER</t>
  </si>
  <si>
    <t>LABEL GUN - DATE</t>
  </si>
  <si>
    <t>STICKERS, DATE</t>
  </si>
  <si>
    <t>MICROWAVE OVEN PROFESSIONAL (CHECK FF&amp;E LIST)</t>
  </si>
  <si>
    <t>MIXER , STICK BLENDER LARGE</t>
  </si>
  <si>
    <t>MIXER COMBI (STICK - CHECK FF&amp;E LIST)</t>
  </si>
  <si>
    <t>MIXER KITCHEN AID (CHECK FF&amp;E LIST)</t>
  </si>
  <si>
    <t>PACOJET</t>
  </si>
  <si>
    <t>PASTA MACHINE WITH ACCESSORIES</t>
  </si>
  <si>
    <t>RACLETTE MACHINE</t>
  </si>
  <si>
    <t>RICE COOKER ELECTRIC</t>
  </si>
  <si>
    <t>ROTOR BLENDER 800W</t>
  </si>
  <si>
    <t>SALAD SPINNER MANUAL</t>
  </si>
  <si>
    <t>SHAWARMA GRILL</t>
  </si>
  <si>
    <t>SPINDLE CHECK</t>
  </si>
  <si>
    <t>SQUEEZER CITRUS ELECTRIC (CHECK FF&amp;E LIST)</t>
  </si>
  <si>
    <t>CENTRIFUGAL JUICER</t>
  </si>
  <si>
    <t>TAB-GRABBER -L 60</t>
  </si>
  <si>
    <t>TOASTER 6 SLOTS</t>
  </si>
  <si>
    <t>VACUUM MACHINE TABLE MODEL (CHECK FF&amp;E LIST)</t>
  </si>
  <si>
    <t>VEGETABLE CUTTER ROUET GOURMET</t>
  </si>
  <si>
    <t>WAFFLE CONE MAKER</t>
  </si>
  <si>
    <t xml:space="preserve">CHOCOLATE FOUNTAIN  </t>
  </si>
  <si>
    <t>CONTACT GRILL - 230V</t>
  </si>
  <si>
    <t>CONVEYOR TOASTER</t>
  </si>
  <si>
    <t>INDUCTION COOKER</t>
  </si>
  <si>
    <t xml:space="preserve">INDUCTION STOVE 
</t>
  </si>
  <si>
    <t>INDUCTION WOK</t>
  </si>
  <si>
    <t>RED SLICE MACHINE</t>
  </si>
  <si>
    <t>SAMOVAR</t>
  </si>
  <si>
    <t>SANTOS VEGETABLE JUICE EXTRACTOR - 230V</t>
  </si>
  <si>
    <t>SOUP KETTLE DUALIT COLOUR: RUSTIC BROWN</t>
  </si>
  <si>
    <t>SUSHI COUNTER TOP FRIDGE</t>
  </si>
  <si>
    <t>THIN PANCAKE MACHINE</t>
  </si>
  <si>
    <t>ICE CREAM FREEZER TABLE TOP,</t>
  </si>
  <si>
    <t>MODEL NO: CL 50
 (EUROPEAN
PACK WITH 5 DISC)</t>
  </si>
  <si>
    <t xml:space="preserve">
SIZE: 265*425*280MM
230V/50HZ
2.5KW,6L
COUNTER TOP ELECTRIC 1-TANK FRYER(1- BASKET)             </t>
  </si>
  <si>
    <t>MODEL NO:  BLIXER 4
POWER:- 900W
SPEED:- 3000
PHASE: SINGLE
BOWL CAPACITY: 4.5L</t>
  </si>
  <si>
    <t>QUILTED FREEZER JACKET NAVY BLUE SIZE S 100% POLYESTER</t>
  </si>
  <si>
    <t>COLD FOOD CART-SINGLE DOOR WITH PANS 
MODEL NO: WB101C 
SIZE:840X945X1920 
TEMP RANGE: –10 °C TO +8 °C OP 
VOLT:230V/1PH 50HZ 
REF NO: CD 04</t>
  </si>
  <si>
    <t>HOT FOOD TROLLEY WITH PANS
MODEL: WH101H 
SIZE: 840X945X1920 
TEMP RANGE: +30 °C TO +90 °C OP 
VOLT:230V/1PH 50HZ
REF NO: BQ 33.1</t>
  </si>
  <si>
    <t xml:space="preserve">ICE CRUSHER, ELECTRIC </t>
  </si>
  <si>
    <t>BAR ICE CRUSHER MODEL NO. 53, CRUSHED ICE IN COARSE OR FINE ICE, OUTPUT 160 TO 300KG/H
DIM=23.6X35.3X47.4CM, 220-240V, 50-60HZ, 0.13KW</t>
  </si>
  <si>
    <t xml:space="preserve">STORAGE LABELS ADHESIVE STICKERS FOR DATE MARK
</t>
  </si>
  <si>
    <t>LG 28 L CONVECTION MICROWAVE OVEN  (MC2886BPUM, BLACK)</t>
  </si>
  <si>
    <t>MODEL NO: MP 450
POWER:- 500W
SPEED:- 9,500 RPM
PHASE: SINGLE
CAPACITY: UPTO 100 L</t>
  </si>
  <si>
    <t>MODEL NO: MP 350
POWER:- 440W
SPEED:- 9,500 RPM
PHASE: SINGLE
CAPACITY: UPTO 50 L</t>
  </si>
  <si>
    <t>STAND MIXER 5 LTR
1/3 H.P (250W) AC MOTOR, GREASE PACKED BALL BEARING, AIR-COOLED, 110V/60HZ, 220V/50HZ, SINGLE PHASE</t>
  </si>
  <si>
    <t>PACOJET2 PLUS  FOOD PROCESSOR, 1 PACOTIZING BLADE GOLD PLUS, 1 SPRAY GUARD, 2 PACOTIZING BEAKERS WITH LIDS, 1 OUTER PROTECTIVE BEAKER, 1 CHROME-STEEL SPATULA, 1 INSTRUCTION MANUAL, 1 INTERNATIONAL RECIPE BOOK,  1 CLEANING KIT CONTAINING 1 BLUE WASHING INSERT, 1 BLUE SEALING RING AND 1 GREEN RINSING INSERT, PACOTIZING BLADE 2000 RPM, MOTOR 6000 RPM AND 1.2 BAR, DIM=49.8X18.2X36.0CM, 230V, 50-60HZ, 0.95KW</t>
  </si>
  <si>
    <t>BRAND PANASONIC
CAPACITY 10 LITRES
PRODUCT DIMENSIONS 35.6D X 35.6W X 25.4H CENTIMETERS
POWER SOURCE ELECTRIC
COLOUR WHITE
POWER: 1370 WATTS</t>
  </si>
  <si>
    <t>BRAND : BLENDER HAMILTON BEACH
MODEL : BLHBB250CE
DIMENSIONS: 165X203X406 MM.
JAR: 1.25LTR. POWER: 450W.
VOLTAGE: 220V. SINGLE PHASE.</t>
  </si>
  <si>
    <t>MODEL NO: GMPPSS12
SALAD SPINNER MANUAL
Ø=33.0CM, H=42.0CM, 10.0LTR</t>
  </si>
  <si>
    <t xml:space="preserve">MODEL NO : GMESM950
580*650*950MM
230V50HZ
6KW  </t>
  </si>
  <si>
    <t>AUTOMATIC CENTRIFUGAL JUICER J 80 ULTRA, 1 SPEED, 3000RPM, AUTOMATIC FEED SYSTEM, Ø 7.9CM, CONTINUOUS PULP EJECTION, REMOVABLE S/S BASKET, S/S BOWL
DIM=23.5X42.0X50.5CM, 6.5LTR, 220-240V, 50HZ, 0.7KW
***BRAND: ROBOT COUPE***</t>
  </si>
  <si>
    <t xml:space="preserve">MODEL NO: GMET6S
6-SLICE ELECTRIC TOASTER 
SIZE: 460*210*225MM
VOLT: 220V  3KW        </t>
  </si>
  <si>
    <t xml:space="preserve">VACUUM PACKAGING MACHINE
BRAND : SIRMAN
MODEL: W8 30 </t>
  </si>
  <si>
    <t xml:space="preserve">MODEL NO : GMWSSWB2RS
SQUARE WAFFLE BAKER(2 PIECES)
SIZE:  310*450*280MM
VOLT: 220V
WATT: 2KW </t>
  </si>
  <si>
    <t>COMMERCIAL CHOCOLATE FOUNTAIN 5 KG
Ø=33.0CM, H=58.0CM, 220-240V, 50-60HZ</t>
  </si>
  <si>
    <t>MODEL NO: GMPG310SBG
PANINI GRILLER(GROOVED)
SIZE: 310*350*210MM
VOLT: 220V
WATT: 1.8KW</t>
  </si>
  <si>
    <t>MODEL NO: GMECTLN368
SIZE:  368*418*387MM
VOLT: 230V
WATT: 2.24KW</t>
  </si>
  <si>
    <t>BRAND: STELLA
INDUCTION UNIT  3.5 KW</t>
  </si>
  <si>
    <t>BRAND: STELLA
INDUCTION UNIT 2 KW</t>
  </si>
  <si>
    <t>CHAPLIN HAMMERED STAINLESS STEEL SAMOVAR
WITH MATT BLACK STAND
CU04461188
9 D X 20 H IN
3.5 L (25 CUP)</t>
  </si>
  <si>
    <t>BRAND: SANTOS 
CENTRIFUGAL JUICE EXTRACTOR MODEL NO. 68, EZY-CLEAN® SYSTEM, UP TO 140.0LTR/HOUR
DIM=56.2X33.0X60.6CM, 220-240V, 50-60HZ, 1.3KW</t>
  </si>
  <si>
    <t xml:space="preserve">SUSHI DISPLAY CHILLER 
CELFROST VRX 1200
</t>
  </si>
  <si>
    <t>MAKE : ROLLER GRILL 
MODEL NO.CFE 400</t>
  </si>
  <si>
    <t>SOAP DISH</t>
  </si>
  <si>
    <t>AMENITY BOX | TRAY</t>
  </si>
  <si>
    <t>TISSUE BOX COVER</t>
  </si>
  <si>
    <t>HAIRDRYER BOX</t>
  </si>
  <si>
    <t>TOTAL IN USD</t>
  </si>
  <si>
    <t>AMOUNT IN USD</t>
  </si>
  <si>
    <t>REGULAR HANGER</t>
  </si>
  <si>
    <t>SKIRT CLIP HANGERS</t>
  </si>
  <si>
    <t>BATHROBE HANGERS</t>
  </si>
  <si>
    <t>SATIN HANGERS</t>
  </si>
  <si>
    <t>SHOE HORN</t>
  </si>
  <si>
    <t>COAT BRUSH</t>
  </si>
  <si>
    <t>BATHTUB TRAY</t>
  </si>
  <si>
    <t>LUGGAGE RACK</t>
  </si>
  <si>
    <t>BOTTLE OPENER/CORKSCREW</t>
  </si>
  <si>
    <t>ROLLAWAY BED - STANDING</t>
  </si>
  <si>
    <t>BABY CRIB</t>
  </si>
  <si>
    <t>NON SLIPPERY MAT</t>
  </si>
  <si>
    <t>VALET STAND</t>
  </si>
  <si>
    <t>REMARK</t>
  </si>
  <si>
    <t>ROOMS</t>
  </si>
  <si>
    <t xml:space="preserve">TUMBLER - RINSING GLASS SIZE : 9 OZ. </t>
  </si>
  <si>
    <t xml:space="preserve">ROCK GLASS  </t>
  </si>
  <si>
    <t xml:space="preserve">WINE GLASS </t>
  </si>
  <si>
    <t>COFFEE MUG - COLOUR</t>
  </si>
  <si>
    <t>ESPRESSO CUP &amp; SAUCER</t>
  </si>
  <si>
    <t>TEASPOON</t>
  </si>
  <si>
    <t>ESPRESSO TEASPOON</t>
  </si>
  <si>
    <t>BRAND: OCEAN
MODEL NO: 1015D22
CAPACITY: 650 ML</t>
  </si>
  <si>
    <t>BRAND: FNS
SERIES: RIO 16/1
THICKNESS : 1.6 MM
TEA SPOON</t>
  </si>
  <si>
    <t>BRAND: FNS
SERIES: RIO 16/1
THICKNESS : 1.6 MM
ESPRESSO SPOON</t>
  </si>
  <si>
    <t>Scott Hard Roll Towel,               Each Roll - 305 m / 1050 pulls</t>
  </si>
  <si>
    <t>250 towels / pkt         (16 pkts per case)</t>
  </si>
  <si>
    <t>Kleenex Bathroom Tissue</t>
  </si>
  <si>
    <t xml:space="preserve">200 pulls / roll                         ( 100 rolls per case) </t>
  </si>
  <si>
    <t>Kleenex Facial Tissue - 21x21cm</t>
  </si>
  <si>
    <t>100 pulls / box                        ( 60 box per case)</t>
  </si>
  <si>
    <t>1000 ml. bottle               (6 cassette per case)</t>
  </si>
  <si>
    <t xml:space="preserve">60 pulls / roll                 ( 6 rolls per case)      </t>
  </si>
  <si>
    <t xml:space="preserve">Gloves -                           Chemical                                   Resistant                                        </t>
  </si>
  <si>
    <t>Respirators                                      Limited use</t>
  </si>
  <si>
    <t>8 masks / box                         ( 20 box / case )</t>
  </si>
  <si>
    <t>EQUIPMENT NAME</t>
  </si>
  <si>
    <t>Scrubber 17" With Interlock Pad, Scrubbing &amp; Nylon Shampoo Brush Tank, Foam Generator, Duo Speed</t>
  </si>
  <si>
    <t>TASKI ergodisc 165 230V/50Hz EURO</t>
  </si>
  <si>
    <t>Water tank ergodisc</t>
  </si>
  <si>
    <t>Scrubbing brush 43</t>
  </si>
  <si>
    <t>Driving disc ergodisc d43</t>
  </si>
  <si>
    <t>TASKI Americo Pad 17" Red 5pc W1+</t>
  </si>
  <si>
    <t>TASKI Americo Pad 17" White 5pc W1+</t>
  </si>
  <si>
    <t>Polishing high speed machine</t>
  </si>
  <si>
    <t>TASKI Ergodisc 1200 230 V / 50 Hz</t>
  </si>
  <si>
    <t>Hi-speed single disc, 1200 rpm, 50cm dia, 50 Kg (pads to be ordered separately)</t>
  </si>
  <si>
    <t>TASKI Americo Remover Pad 20" 5pc W1+</t>
  </si>
  <si>
    <t>Upholstry shampooing machine</t>
  </si>
  <si>
    <t>TASKI Aquamat 10</t>
  </si>
  <si>
    <t>Injection/Extraction machines for carpet</t>
  </si>
  <si>
    <t>Accessory kit</t>
  </si>
  <si>
    <t>Hand nozzle 12 cm</t>
  </si>
  <si>
    <t xml:space="preserve">Srpaylance </t>
  </si>
  <si>
    <t>Automiser</t>
  </si>
  <si>
    <t>VACUUM CLEANER, GUESTROOM</t>
  </si>
  <si>
    <t>Taski Dry Vaccum Cleaner- Aero-15 Plus</t>
  </si>
  <si>
    <t>Taski Aero 15 plus Filter cloth Bag</t>
  </si>
  <si>
    <t>Vacuum Cleaner upright</t>
  </si>
  <si>
    <t>TASKI Jet 50</t>
  </si>
  <si>
    <t>Upright brush vaccum cleaner. w/pile lifter, 50cm</t>
  </si>
  <si>
    <t xml:space="preserve"> - double filter paper bags (box of 10) - Optional</t>
  </si>
  <si>
    <t xml:space="preserve"> - cotton bag (packet of 5)</t>
  </si>
  <si>
    <t>Wet &amp; Dry vacuum cleaner</t>
  </si>
  <si>
    <t>TASKI Vacumat 22 230 V/50 Hz</t>
  </si>
  <si>
    <t>SUCTION TUBE</t>
  </si>
  <si>
    <t>Suction hose compl. 2.2m</t>
  </si>
  <si>
    <t>ANGLE COUPLING</t>
  </si>
  <si>
    <t>Squeegee with fixed blades</t>
  </si>
  <si>
    <t>Universal dust nozzle</t>
  </si>
  <si>
    <t>30015-32 Filter basket</t>
  </si>
  <si>
    <t>30014-20 Filter cloth</t>
  </si>
  <si>
    <t>Cloth filter bag</t>
  </si>
  <si>
    <t>Sweeping machine</t>
  </si>
  <si>
    <t>Picobello 151</t>
  </si>
  <si>
    <t xml:space="preserve">Carpet blower </t>
  </si>
  <si>
    <t>Carpet Drying - Jontec Carpet Blower</t>
  </si>
  <si>
    <t>BRAND-UMAN
MATERIAL-STAINLESS STEEL
SIZE-220*270</t>
  </si>
  <si>
    <t>MATERIAL : STAINLESS STEEL
SWING BIN 14*28 INCHES</t>
  </si>
  <si>
    <t>ROLLER GARBAGE BIN FOOT OPERATED - WET 75LTRS/25KG - GREEN</t>
  </si>
  <si>
    <t>ROLLER GARBAGE BIN FOOT OPERATED - DRY 75LTRS/25KG - BLUE</t>
  </si>
  <si>
    <t>ROLLER GARBAGE BIN FOOT OPERATED - RECYCLE 75LTRS/25KG - YELLOW</t>
  </si>
  <si>
    <t xml:space="preserve">DUSTBIN FOR DISHLANDING TABLE - 80LTRS </t>
  </si>
  <si>
    <t xml:space="preserve">DUSTBIN WITH TROLLEY FOR LIVE STATION - 8LTRS </t>
  </si>
  <si>
    <t>DUSTBIN DOLLY</t>
  </si>
  <si>
    <t>FOOT OPERATED S.STEEL DUST BIN FOR HANDWASH STATION</t>
  </si>
  <si>
    <t>DUSTBIN FOR GARBAGE DRY,WET GARBAGE ROOM</t>
  </si>
  <si>
    <t>BAR CADDY</t>
  </si>
  <si>
    <t>BAR CONDIMENT TRAY, 4 INSERTS</t>
  </si>
  <si>
    <t>BAR CONDIMENT TRAY, 6 INSERTS</t>
  </si>
  <si>
    <t>BOTTLE CAP CATCHER</t>
  </si>
  <si>
    <t>COCKTAIL SHAKER - BOSTON</t>
  </si>
  <si>
    <t>COCKTAIL SHAKER - BOSTON GLASS</t>
  </si>
  <si>
    <t>COCKTAIL SHAKER COBBLER SS LARGE</t>
  </si>
  <si>
    <t>COCKTAIL SHAKER COBBLER SS SMALL</t>
  </si>
  <si>
    <t>COCKTAIL STRAINER, BAR</t>
  </si>
  <si>
    <t>COCKTAIL SHAKER COBBLER SS LARGE - GOLD / COPPER</t>
  </si>
  <si>
    <t>COCKTAIL SHAKER COBBLER SS SMALL - GOLD / COPPER</t>
  </si>
  <si>
    <t>COCKTAIL STRAINER, BAR GOLD / COPPER</t>
  </si>
  <si>
    <t>CORK SCREW, WAITER</t>
  </si>
  <si>
    <t>CUTTER, BOTTLE NECK FOIL</t>
  </si>
  <si>
    <t>CUTTING BOARD - BAR</t>
  </si>
  <si>
    <t>FUNNEL WITH STRAINER- SS - MEDIUM</t>
  </si>
  <si>
    <t>FUNNEL WITH STRAINER- SS - SMALL</t>
  </si>
  <si>
    <t>GLASS, MIXING</t>
  </si>
  <si>
    <t>ICE CHEST PORTABLE</t>
  </si>
  <si>
    <t>ICE CHIPPER</t>
  </si>
  <si>
    <t>ICE CRUSHER, MANUAL SS</t>
  </si>
  <si>
    <t>ICE PAIL - SS</t>
  </si>
  <si>
    <t>ICE PICK</t>
  </si>
  <si>
    <t>ICE SCOOP - BAR SS - LARGE</t>
  </si>
  <si>
    <t>ICE SCOOP - BAR SS - SMALL</t>
  </si>
  <si>
    <t>ICE TONG SS LONG</t>
  </si>
  <si>
    <t>JIGGER/PEG MEASURE - 30/60ML</t>
  </si>
  <si>
    <t>KNIFE, BAR/FRUIT</t>
  </si>
  <si>
    <t>MAT, BAR DRAINER</t>
  </si>
  <si>
    <t>MUDDLER, STAINLESS STEEL</t>
  </si>
  <si>
    <t>MUDDLER, WOODEN</t>
  </si>
  <si>
    <t>OPENER CAN PUNCH</t>
  </si>
  <si>
    <t>OPENER, BOTTLE - SS</t>
  </si>
  <si>
    <t>PEELER, BAR</t>
  </si>
  <si>
    <t>PEELER, CITRUS</t>
  </si>
  <si>
    <t>POURER, FREE FLOW</t>
  </si>
  <si>
    <t>RIMMER, GLASS SET</t>
  </si>
  <si>
    <t>SHELF LINER</t>
  </si>
  <si>
    <t>SPOON, BAR STIRRING - TWISTED SHAFT</t>
  </si>
  <si>
    <t>SQUEEZER. LEMON/LIME</t>
  </si>
  <si>
    <t>STOPPER, BOTTLE STANDARD- FINNED</t>
  </si>
  <si>
    <t>STOPPER, CHAMPAGNE</t>
  </si>
  <si>
    <t>STORAGE BOXES FOR BARS</t>
  </si>
  <si>
    <t>STORE N POUR - LARGE</t>
  </si>
  <si>
    <t>STORE N POUR - MEDIUM</t>
  </si>
  <si>
    <t>STORE N POUR - SMALL</t>
  </si>
  <si>
    <t>WINE, SAVER VACCUUM</t>
  </si>
  <si>
    <t>PRODUCT</t>
  </si>
  <si>
    <t>SPECIFICATIOHN</t>
  </si>
  <si>
    <t>SL.NO</t>
  </si>
  <si>
    <t>BASIC TOTAL</t>
  </si>
  <si>
    <t>TERMS &amp; CONDITIONS:</t>
  </si>
  <si>
    <t>1. GST EXTRA AT ACTUALS</t>
  </si>
  <si>
    <t>2. DELIVERY SCHEDULE: 6-8 WEEKS FROM THE DATE OF P.O AND 100% ADVANCE</t>
  </si>
  <si>
    <t xml:space="preserve">3. PAYMENT TERMS: 100% ADVANCE </t>
  </si>
  <si>
    <t>4. PACKING AND FREIGHT CHARGES EXTRA AT ACTUALS</t>
  </si>
  <si>
    <t>5. QUOTATION VALIDITY: 14 DAYS</t>
  </si>
  <si>
    <t>BASIC TOTAL IN USD</t>
  </si>
  <si>
    <t>BASIC TOTAL IN INR</t>
  </si>
  <si>
    <t xml:space="preserve">Cleaning Equipment </t>
  </si>
  <si>
    <t xml:space="preserve">Glassware </t>
  </si>
  <si>
    <t xml:space="preserve">Pool Glassware </t>
  </si>
  <si>
    <t xml:space="preserve">Table Mat </t>
  </si>
  <si>
    <t xml:space="preserve">Leatherette - General </t>
  </si>
  <si>
    <t xml:space="preserve">Live Cooking Stn </t>
  </si>
  <si>
    <t xml:space="preserve">Pass Around Tray </t>
  </si>
  <si>
    <t xml:space="preserve">Chafers </t>
  </si>
  <si>
    <t xml:space="preserve">Leatherette - Front Office </t>
  </si>
  <si>
    <t>BQT</t>
  </si>
  <si>
    <t>ADD + COFFEE SHOP + IRD</t>
  </si>
  <si>
    <t>TOTAL (EXCLUDING GST)</t>
  </si>
  <si>
    <t>Nos</t>
  </si>
  <si>
    <t>ASHTRAY-11CM-PRIME-ARN-A</t>
  </si>
  <si>
    <t>APRARN000076002</t>
  </si>
  <si>
    <t>ARIANE</t>
  </si>
  <si>
    <t>TRADITIONAL EGG CUP-H7CM-PR-ARN-A</t>
  </si>
  <si>
    <t>APRARN000078007</t>
  </si>
  <si>
    <t>Banquet/IRD</t>
  </si>
  <si>
    <t>Egg Cup</t>
  </si>
  <si>
    <t>TOOTH PICK HOLDER-PRIME-ARN-A</t>
  </si>
  <si>
    <t>APRARN000078002</t>
  </si>
  <si>
    <t>Tooth Pick Holder</t>
  </si>
  <si>
    <t xml:space="preserve">PLATE-SQUARE-PANORAMA-31X31 CM-ARN-A </t>
  </si>
  <si>
    <t>ARSARN000011031</t>
  </si>
  <si>
    <t>Square Plate</t>
  </si>
  <si>
    <t xml:space="preserve">PLATE-SQUARE-PANORAMA-27X27 CM-ARN-A </t>
  </si>
  <si>
    <t>ARSARN000011027</t>
  </si>
  <si>
    <t>PLATTER OVAL-MOKKA-32CM-ARN-A</t>
  </si>
  <si>
    <t>AMKARN000015032</t>
  </si>
  <si>
    <t>Rectangle Platter</t>
  </si>
  <si>
    <t>TRAY RECTANGLE-37CM X 17CM-PR-ARN-A</t>
  </si>
  <si>
    <t>APRARN000087037</t>
  </si>
  <si>
    <t>PIE DISH-PRIME-25.5x10 CM-ARN-A</t>
  </si>
  <si>
    <t>APRARN000089025</t>
  </si>
  <si>
    <t>Pie Dish</t>
  </si>
  <si>
    <t xml:space="preserve">PLATE-RECTANGLE-PANORAMA-33.5X16.5 CM-ARN-A </t>
  </si>
  <si>
    <t>ARRARN000011034</t>
  </si>
  <si>
    <t>Oblate Platter large</t>
  </si>
  <si>
    <t xml:space="preserve">PLATE-RECTANGLE-PANORAMA-23.5X11.5 CM-ARN-A </t>
  </si>
  <si>
    <t>ARRARN000011023</t>
  </si>
  <si>
    <t>IRD</t>
  </si>
  <si>
    <t>Oblate Platter Small</t>
  </si>
  <si>
    <t>PLATTER OVAL-ORBA-32CMx22CM-ARN-A</t>
  </si>
  <si>
    <t>APRARN121015032</t>
  </si>
  <si>
    <t>Oval Platter</t>
  </si>
  <si>
    <t>PLATTER OVAL-PRIME26CM-ARN-A</t>
  </si>
  <si>
    <t>APRARN000015026</t>
  </si>
  <si>
    <t>BOWL VITAL SQUARE-25CM-ARN-A</t>
  </si>
  <si>
    <t>AVSARN000022025</t>
  </si>
  <si>
    <t>Vital Square</t>
  </si>
  <si>
    <t>BOWL VITAL SQUARE-21CM-ARN-A</t>
  </si>
  <si>
    <t>AVSARN000022021</t>
  </si>
  <si>
    <t>OVAL CASSOROLE BOWL-30x21CM-GN-ARN-A</t>
  </si>
  <si>
    <t>AGNARN000103030</t>
  </si>
  <si>
    <t>Salad bowl</t>
  </si>
  <si>
    <t>SERVICE BOWL NAPPY -PRIME-30CM-ARN-A</t>
  </si>
  <si>
    <t>APRARN000029030</t>
  </si>
  <si>
    <t>Bowl</t>
  </si>
  <si>
    <t>SERVICE BOWL NAPPY -PRIME-23CM-ARN-A</t>
  </si>
  <si>
    <t>APRARN000029023</t>
  </si>
  <si>
    <t>HANDI BOWL AND LID-150 CL-GN-ARN-A</t>
  </si>
  <si>
    <t>AGNARN000102001</t>
  </si>
  <si>
    <t>Handi - Big</t>
  </si>
  <si>
    <t>HANDI BOWL AND LID-45CL/14.4x13xH6.3CM-GN-ARN-A</t>
  </si>
  <si>
    <t>AGNARN000102003</t>
  </si>
  <si>
    <t>Handi - Small</t>
  </si>
  <si>
    <t>PICKLE POT SET OF 7 WITH TRAY-PRIME-ARN-A</t>
  </si>
  <si>
    <t>APRARN000S87001</t>
  </si>
  <si>
    <t>Pickle Tray Set Triangular</t>
  </si>
  <si>
    <t>Pickle Tray Set</t>
  </si>
  <si>
    <t>SUGAR PACK HOLDER-PRIME-9x5CM-ARN-A</t>
  </si>
  <si>
    <t>APRARN000077001</t>
  </si>
  <si>
    <t>Sugar Rect</t>
  </si>
  <si>
    <t>CREAMER-PRIME-15CL-ARN-A</t>
  </si>
  <si>
    <t>APRARN000064015</t>
  </si>
  <si>
    <t>Creamer, Small</t>
  </si>
  <si>
    <t>CREAMER-PRIME-25CL-ARN-A</t>
  </si>
  <si>
    <t>APRARN000064025</t>
  </si>
  <si>
    <t>Creamer</t>
  </si>
  <si>
    <t>COFFEE POT WITH LID-PRIME-35CL-ARN-A</t>
  </si>
  <si>
    <t>APRARN000061035</t>
  </si>
  <si>
    <t>Coffee Pot &amp; Lid</t>
  </si>
  <si>
    <t>COFFEE POT WITH LID-PRIME-70CL-ARN-A</t>
  </si>
  <si>
    <t>APRARN000061070</t>
  </si>
  <si>
    <t>TEA POT WITH LID-ORBA-40CL-ARN-A</t>
  </si>
  <si>
    <t>APRARN121062040</t>
  </si>
  <si>
    <t>Teapot &amp; Lid</t>
  </si>
  <si>
    <t>TEA POT WITH LID-PRIME-80CL-ARN-A</t>
  </si>
  <si>
    <t>APRARN000062080</t>
  </si>
  <si>
    <t>SAUCER COFFEE/TEA/MUG-ORBA-15 CM-ARN-A</t>
  </si>
  <si>
    <t>APRARN121014015</t>
  </si>
  <si>
    <t>Saucer</t>
  </si>
  <si>
    <t>COFFEE CUP STACKABLE-20CL-PR-ARN-A</t>
  </si>
  <si>
    <t>APRARN121043020</t>
  </si>
  <si>
    <t>Espresso Cup</t>
  </si>
  <si>
    <t>TEA CUP STACKABLE-ORBA-23CL-ARN-A</t>
  </si>
  <si>
    <t>APRARN121043023</t>
  </si>
  <si>
    <t>Tea Cup</t>
  </si>
  <si>
    <t>MUG NON-STACKABLE-30CL-PRIME-ARN-A</t>
  </si>
  <si>
    <t>APRARN000054030</t>
  </si>
  <si>
    <t>Mug</t>
  </si>
  <si>
    <t>BUTTER RAMEQUIN-PRIME-7.8CM-ARN-A</t>
  </si>
  <si>
    <t>APRARN000075004</t>
  </si>
  <si>
    <t>Ramekin  Bowl</t>
  </si>
  <si>
    <t>SERVICE BOWL NAPPY-PRIME-19CM-ARN-A</t>
  </si>
  <si>
    <t>APRARN000029019</t>
  </si>
  <si>
    <t>BOWL NON STACKABLE-ECLIPSE-16CM-ARN-A</t>
  </si>
  <si>
    <t>APRARN120022016</t>
  </si>
  <si>
    <t>Individual bowl</t>
  </si>
  <si>
    <t>BOWL NON-STACKABLE ANGULAR-21 CM-PR-ARN-A</t>
  </si>
  <si>
    <t>APRARN000022004</t>
  </si>
  <si>
    <t>Angular Bowl Big</t>
  </si>
  <si>
    <t>CONICAL STACKABLE BOWL-18CM-PR-ARN-A</t>
  </si>
  <si>
    <t>APRARN000034018</t>
  </si>
  <si>
    <t>SERVICE BOWL NAPPY-PRIME-16CM-ARN-A</t>
  </si>
  <si>
    <t>APRARN000029016</t>
  </si>
  <si>
    <t>BUTTER RAMEQUIN-PRIME-7CM-ARN-A</t>
  </si>
  <si>
    <t>APRARN000075001</t>
  </si>
  <si>
    <t>BUTTER RAMEQUIN-PRIME-GROOVES-9CM-ARN-A</t>
  </si>
  <si>
    <t>APRARN000075003</t>
  </si>
  <si>
    <t>Butter Dish</t>
  </si>
  <si>
    <t>SALAD BOWL STACKABLE-PRIME-18CM-ARN-A - 720 ML</t>
  </si>
  <si>
    <t>APRARN000021018</t>
  </si>
  <si>
    <t>Individual/Cereal Bowl</t>
  </si>
  <si>
    <t>Thali Bowl</t>
  </si>
  <si>
    <t>BOWL NON-STACKABLE-8 CM-MD-ARN-A</t>
  </si>
  <si>
    <t>AMDARN000022008</t>
  </si>
  <si>
    <t>SAUCER FOR SOUP BOWL/GRAVY BOAT-ORBA-35 CL-17CM-ARN-A</t>
  </si>
  <si>
    <t>APRARN121014017</t>
  </si>
  <si>
    <t>SOUP BOWL WITHOUT HANDLE-ORBA-30CL-ARN-A</t>
  </si>
  <si>
    <t>APRARN121023030</t>
  </si>
  <si>
    <t>Soup Bowl</t>
  </si>
  <si>
    <t>PLATE DEEP-PRIME-26 CM-ARN-A</t>
  </si>
  <si>
    <t>APRARN000012026</t>
  </si>
  <si>
    <t>Pasta Plate</t>
  </si>
  <si>
    <t>PLATE DEEP-ORBA-23 CM-ARN-A</t>
  </si>
  <si>
    <t>APRARN121012023</t>
  </si>
  <si>
    <t>Saucer for Soup Bowl</t>
  </si>
  <si>
    <t>PLATE FLAT-ORBA-27 CM-ARN-A</t>
  </si>
  <si>
    <t>APRARN121011027</t>
  </si>
  <si>
    <t>Plate</t>
  </si>
  <si>
    <t>PLATE FLAT-ORBA-24 CM-ARN-A</t>
  </si>
  <si>
    <t>APRARN121011024</t>
  </si>
  <si>
    <t>PLATE FLAT-ORBA-19 CM-ARN-A</t>
  </si>
  <si>
    <t>APRARN121011019</t>
  </si>
  <si>
    <t>AMOUNT IN INR</t>
  </si>
  <si>
    <t>RATE/UNIT IN INR</t>
  </si>
  <si>
    <t>UOM</t>
  </si>
  <si>
    <t>SPECIFICATIONS</t>
  </si>
  <si>
    <t>MODEL #</t>
  </si>
  <si>
    <t>REFERENCE IMAGE</t>
  </si>
  <si>
    <t>SL. NO.</t>
  </si>
  <si>
    <t>BOQ - CHINAWARE - ADD  + COFFEE SHOP</t>
  </si>
  <si>
    <t>TOTAL QTY</t>
  </si>
  <si>
    <t>SALAD SCISSOR TONG</t>
  </si>
  <si>
    <t>TASDSC901</t>
  </si>
  <si>
    <t>Scissor, Tong</t>
  </si>
  <si>
    <t>PASTRY TONG</t>
  </si>
  <si>
    <t>01TGPA</t>
  </si>
  <si>
    <t>Pastry Tong</t>
  </si>
  <si>
    <t>SPAGHETTI TONG</t>
  </si>
  <si>
    <t>01TGSP</t>
  </si>
  <si>
    <t>Pasta/Spaghetti Tong</t>
  </si>
  <si>
    <t>SALAD TONG</t>
  </si>
  <si>
    <t>01TGSD</t>
  </si>
  <si>
    <t>Salad Tong</t>
  </si>
  <si>
    <t>Serving Tong</t>
  </si>
  <si>
    <t xml:space="preserve">CAKE KNIFE </t>
  </si>
  <si>
    <t>SOLA SWITZERLAND</t>
  </si>
  <si>
    <t>Cake Knife</t>
  </si>
  <si>
    <t>CAKE SERVER</t>
  </si>
  <si>
    <t>01SLCR</t>
  </si>
  <si>
    <t>Cake Server</t>
  </si>
  <si>
    <t>CARVING FORK</t>
  </si>
  <si>
    <t>CARVING KNIFE</t>
  </si>
  <si>
    <t xml:space="preserve">Carving Knife </t>
  </si>
  <si>
    <t>SLICING BLACK KNIFE WAVY BLADE L25CM NYLON HANDLE PC BY AM</t>
  </si>
  <si>
    <t>ANDY MANNHART</t>
  </si>
  <si>
    <t xml:space="preserve">Bread Knife </t>
  </si>
  <si>
    <t>CHEESE KNIFE</t>
  </si>
  <si>
    <t xml:space="preserve">Chesse Knife </t>
  </si>
  <si>
    <t>Serving Ladle</t>
  </si>
  <si>
    <t>LADLE SOUP LARGE -BUFFET</t>
  </si>
  <si>
    <t xml:space="preserve">Sauce Ladle </t>
  </si>
  <si>
    <t>SOUP LADLE</t>
  </si>
  <si>
    <t>TASL902</t>
  </si>
  <si>
    <t>Soup Ladle</t>
  </si>
  <si>
    <t>BUFFET LADLE</t>
  </si>
  <si>
    <t>TABL901</t>
  </si>
  <si>
    <t>Buffet Serving Spoon</t>
  </si>
  <si>
    <t>4 MM</t>
  </si>
  <si>
    <t>SERVING SPOON</t>
  </si>
  <si>
    <t>FINESSE</t>
  </si>
  <si>
    <t>Serving Spoon</t>
  </si>
  <si>
    <t>SERVING FORK</t>
  </si>
  <si>
    <t>Serving Fork</t>
  </si>
  <si>
    <t>ICE TEA SPOON</t>
  </si>
  <si>
    <t>Ice Tea Spoon</t>
  </si>
  <si>
    <t>BUTTER KNIFE</t>
  </si>
  <si>
    <t>ESPRESSO SPOON</t>
  </si>
  <si>
    <t>Espresso Spoon</t>
  </si>
  <si>
    <t>TEA SPOON</t>
  </si>
  <si>
    <t>Tea Spoon</t>
  </si>
  <si>
    <t>DESSERT KNIFE</t>
  </si>
  <si>
    <t>DESSERT FORK</t>
  </si>
  <si>
    <t>DESSERT SPOON</t>
  </si>
  <si>
    <t>TABLE KNIFE</t>
  </si>
  <si>
    <t>Table Knife</t>
  </si>
  <si>
    <t>SOUP SPOON</t>
  </si>
  <si>
    <t>Soup Spoon</t>
  </si>
  <si>
    <t>TABLE FORK</t>
  </si>
  <si>
    <t>Table Fork</t>
  </si>
  <si>
    <t>TABLE SPOON</t>
  </si>
  <si>
    <t>Table Spoon</t>
  </si>
  <si>
    <t>THICKNESS</t>
  </si>
  <si>
    <t>RANGE</t>
  </si>
  <si>
    <t>SALTO 35 CL - ICE BLUE</t>
  </si>
  <si>
    <t>J1585</t>
  </si>
  <si>
    <t>Chinaware - ADD + COFFEE SHOP</t>
  </si>
  <si>
    <t>Chinaware BQT + IRD</t>
  </si>
  <si>
    <t>Flatware - Banquets+IRD</t>
  </si>
  <si>
    <t>Flatware  ADD + CS</t>
  </si>
  <si>
    <t>210 ML.</t>
  </si>
  <si>
    <t>280 ml</t>
  </si>
  <si>
    <t>1015D22</t>
  </si>
  <si>
    <t>650 ml</t>
  </si>
  <si>
    <t>1015C10</t>
  </si>
  <si>
    <t>285 ml</t>
  </si>
  <si>
    <t>1522H16</t>
  </si>
  <si>
    <t>450 Ml</t>
  </si>
  <si>
    <t>1015M12</t>
  </si>
  <si>
    <t>345 ml</t>
  </si>
  <si>
    <t>1015R15</t>
  </si>
  <si>
    <t>1015W12</t>
  </si>
  <si>
    <t>425 ml</t>
  </si>
  <si>
    <t>350 ml</t>
  </si>
  <si>
    <t>B00406</t>
  </si>
  <si>
    <t>175 ml</t>
  </si>
  <si>
    <t>290 ml</t>
  </si>
  <si>
    <t>B00416</t>
  </si>
  <si>
    <t>480 ml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</si>
</sst>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5">
    <numFmt numFmtId="44" formatCode="_(&quot;$&quot;* #,##0.00_);_(&quot;$&quot;* \(#,##0.00\);_(&quot;$&quot;* &quot;-&quot;??_);_(@_)"/>
    <numFmt numFmtId="167" formatCode="&quot;₹&quot;\ #,##0.00;[Red]&quot;₹&quot;\ \-#,##0.00"/>
    <numFmt numFmtId="170" formatCode="_ &quot;₹&quot;\ * #,##0.00_ ;_ &quot;₹&quot;\ * \-#,##0.00_ ;_ &quot;₹&quot;\ * &quot;-&quot;??_ ;_ @_ "/>
    <numFmt numFmtId="171" formatCode="_ * #,##0.00_ ;_ * \-#,##0.00_ ;_ * &quot;-&quot;??_ ;_ @_ "/>
    <numFmt numFmtId="172" formatCode="&quot; &quot;* #,##0&quot; &quot;;&quot; &quot;* \(#,##0\);&quot; &quot;* &quot;-&quot;??&quot; &quot;"/>
    <numFmt numFmtId="173" formatCode="&quot; &quot;* #,##0.00&quot; &quot;;&quot; &quot;* &quot;-&quot;#,##0.00&quot; &quot;;&quot; &quot;* &quot;-&quot;??&quot; &quot;"/>
    <numFmt numFmtId="174" formatCode="000"/>
    <numFmt numFmtId="175" formatCode="&quot; &quot;[$₹-4009]&quot; &quot;* #,##0.00&quot; &quot;;&quot; &quot;[$₹-4009]&quot; &quot;* &quot;-&quot;#,##0.00&quot; &quot;;&quot; &quot;[$₹-4009]&quot; &quot;* &quot;-&quot;??&quot; &quot;"/>
    <numFmt numFmtId="176" formatCode="&quot; &quot;* #,##0&quot; &quot;;&quot; &quot;* &quot;-&quot;#,##0&quot; &quot;;&quot; &quot;* &quot;-&quot;??&quot; &quot;"/>
    <numFmt numFmtId="177" formatCode="&quot; &quot;[$$-409]* #,##0.00&quot; &quot;;&quot; &quot;[$$-409]* \(#,##0.00\);&quot; &quot;[$$-409]* &quot;-&quot;??&quot; &quot;"/>
    <numFmt numFmtId="178" formatCode="&quot; &quot;[$€-2]&quot; &quot;* #,##0.00&quot; &quot;;&quot; &quot;[$€-2]&quot; &quot;* &quot;-&quot;#,##0.00&quot; &quot;;&quot; &quot;[$€-2]&quot; &quot;* &quot;-&quot;??&quot; &quot;"/>
    <numFmt numFmtId="179" formatCode="[$₹-4009]&quot; &quot;#,##0.00"/>
    <numFmt numFmtId="180" formatCode="0&quot; &quot;;\(0\);&quot;-&quot;"/>
    <numFmt numFmtId="181" formatCode="[$€-2]&quot; &quot;#,##0.00&quot; &quot;;\([$€-2]&quot; &quot;#,##0.00\)"/>
    <numFmt numFmtId="182" formatCode="&quot; &quot;[$€-2]&quot; &quot;* #,##0.00&quot; &quot;;&quot; &quot;[$€-2]&quot; &quot;* \(#,##0.00\);&quot; &quot;[$€-2]&quot; &quot;* &quot;-&quot;??&quot; &quot;"/>
    <numFmt numFmtId="183" formatCode="&quot; &quot;* #,##0.00&quot; &quot;;&quot; &quot;* \(#,##0.00\);&quot; &quot;* &quot;-&quot;??&quot; &quot;"/>
    <numFmt numFmtId="184" formatCode="_ [$INR]\ * #,##0.00_ ;_ [$INR]\ * \-#,##0.00_ ;_ [$INR]\ * &quot;-&quot;??_ ;_ @_ "/>
    <numFmt numFmtId="185" formatCode="_-[$$-409]* #,##0.00_ ;_-[$$-409]* \-#,##0.00\ ;_-[$$-409]* &quot;-&quot;??_ ;_-@_ "/>
    <numFmt numFmtId="186" formatCode="0_);\(0\);\-"/>
    <numFmt numFmtId="187" formatCode="_([$INR]\ * #,##0.00_);_([$INR]\ * \(#,##0.00\);_([$INR]\ * &quot;-&quot;??_);_(@_)"/>
    <numFmt numFmtId="188" formatCode="&quot;￥&quot;#,##0.00_);\(&quot;￥&quot;#,##0.00\)"/>
    <numFmt numFmtId="189" formatCode="_ [$USD]\ * #,##0.00_ ;_ [$USD]\ * \-#,##0.00_ ;_ [$USD]\ * &quot;-&quot;??_ ;_ @_ "/>
    <numFmt numFmtId="193" formatCode="0.00&quot; &quot;;\(0.00\);&quot;-&quot;"/>
    <numFmt numFmtId="194" formatCode="_ * #,##0_ ;_ * \-#,##0_ ;_ * &quot;-&quot;??_ ;_ @_ "/>
    <numFmt numFmtId="195" formatCode="[$INR]\ #,##0.00"/>
  </numFmts>
  <fonts count="78">
    <font>
      <sz val="11"/>
      <color indexed="8"/>
      <name val="Calibri"/>
    </font>
    <font>
      <sz val="12"/>
      <color indexed="8"/>
      <name val="Calibri"/>
      <family val="2"/>
    </font>
    <font>
      <sz val="14"/>
      <color indexed="8"/>
      <name val="Calibri"/>
      <family val="2"/>
    </font>
    <font>
      <u/>
      <sz val="12"/>
      <color indexed="11"/>
      <name val="Calibri"/>
      <family val="2"/>
    </font>
    <font>
      <b/>
      <sz val="11"/>
      <color indexed="8"/>
      <name val="Calibri"/>
      <family val="2"/>
    </font>
    <font>
      <sz val="9"/>
      <color indexed="8"/>
      <name val="Calibri"/>
      <family val="2"/>
    </font>
    <font>
      <b/>
      <sz val="10"/>
      <color indexed="8"/>
      <name val="Calibri"/>
      <family val="2"/>
    </font>
    <font>
      <b/>
      <sz val="10"/>
      <color indexed="16"/>
      <name val="Calibri"/>
      <family val="2"/>
    </font>
    <font>
      <sz val="10"/>
      <color indexed="8"/>
      <name val="Calibri"/>
      <family val="2"/>
    </font>
    <font>
      <b/>
      <sz val="9"/>
      <color indexed="8"/>
      <name val="Calibri"/>
      <family val="2"/>
    </font>
    <font>
      <b/>
      <sz val="12"/>
      <color indexed="8"/>
      <name val="Calibri"/>
      <family val="2"/>
    </font>
    <font>
      <sz val="11"/>
      <color indexed="8"/>
      <name val="Tahoma"/>
      <family val="2"/>
    </font>
    <font>
      <b/>
      <sz val="11"/>
      <color indexed="8"/>
      <name val="Tahoma"/>
      <family val="2"/>
    </font>
    <font>
      <b/>
      <sz val="11"/>
      <color indexed="16"/>
      <name val="Calibri"/>
      <family val="2"/>
    </font>
    <font>
      <b/>
      <sz val="12"/>
      <color indexed="8"/>
      <name val="Garamond"/>
      <family val="1"/>
    </font>
    <font>
      <sz val="18"/>
      <color indexed="8"/>
      <name val="Calibri"/>
      <family val="2"/>
    </font>
    <font>
      <b/>
      <sz val="14"/>
      <color indexed="8"/>
      <name val="Calibri"/>
      <family val="2"/>
    </font>
    <font>
      <b/>
      <sz val="16"/>
      <color indexed="8"/>
      <name val="Century Gothic"/>
      <family val="2"/>
    </font>
    <font>
      <b/>
      <sz val="11"/>
      <color indexed="8"/>
      <name val="Century Gothic"/>
      <family val="2"/>
    </font>
    <font>
      <sz val="11"/>
      <color indexed="8"/>
      <name val="Century Gothic"/>
      <family val="2"/>
    </font>
    <font>
      <sz val="10"/>
      <color indexed="8"/>
      <name val="Century Gothic"/>
      <family val="2"/>
    </font>
    <font>
      <b/>
      <sz val="11"/>
      <color indexed="8"/>
      <name val="Calibri"/>
      <family val="2"/>
    </font>
    <font>
      <sz val="11"/>
      <color indexed="8"/>
      <name val="Calibri"/>
      <family val="2"/>
    </font>
    <font>
      <sz val="11"/>
      <color indexed="8"/>
      <name val="Calibri"/>
      <family val="2"/>
    </font>
    <font>
      <b/>
      <sz val="11"/>
      <color indexed="13"/>
      <name val="Calibri"/>
      <family val="2"/>
    </font>
    <font>
      <b/>
      <sz val="11"/>
      <name val="Calibri"/>
      <family val="2"/>
    </font>
    <font>
      <b/>
      <sz val="11"/>
      <color indexed="17"/>
      <name val="Calibri"/>
      <family val="2"/>
    </font>
    <font>
      <b/>
      <sz val="11"/>
      <color indexed="19"/>
      <name val="Calibri"/>
      <family val="2"/>
    </font>
    <font>
      <b/>
      <sz val="11"/>
      <color indexed="20"/>
      <name val="Calibri"/>
      <family val="2"/>
    </font>
    <font>
      <b/>
      <sz val="11"/>
      <color indexed="21"/>
      <name val="Calibri"/>
      <family val="2"/>
    </font>
    <font>
      <b/>
      <sz val="11"/>
      <color indexed="22"/>
      <name val="Calibri"/>
      <family val="2"/>
    </font>
    <font>
      <b/>
      <sz val="11"/>
      <color indexed="23"/>
      <name val="Calibri"/>
      <family val="2"/>
    </font>
    <font>
      <b/>
      <sz val="11"/>
      <color indexed="24"/>
      <name val="Calibri"/>
      <family val="2"/>
    </font>
    <font>
      <b/>
      <sz val="11"/>
      <color indexed="25"/>
      <name val="Calibri"/>
      <family val="2"/>
    </font>
    <font>
      <b/>
      <sz val="12"/>
      <color indexed="8"/>
      <name val="Calibri"/>
      <family val="2"/>
    </font>
    <font>
      <sz val="12"/>
      <color indexed="8"/>
      <name val="Calibri"/>
      <family val="2"/>
    </font>
    <font>
      <sz val="11"/>
      <color indexed="8"/>
      <name val="Helvetica Neue"/>
      <family val="2"/>
    </font>
    <font>
      <b/>
      <sz val="9"/>
      <color indexed="8"/>
      <name val="Calibri"/>
      <family val="2"/>
    </font>
    <font>
      <sz val="10"/>
      <name val="Arial"/>
      <family val="2"/>
    </font>
    <font>
      <sz val="12"/>
      <name val="宋体"/>
      <charset val="134"/>
    </font>
    <font>
      <b/>
      <u/>
      <sz val="12"/>
      <color indexed="8"/>
      <name val="Garamond"/>
      <family val="1"/>
    </font>
    <font>
      <b/>
      <sz val="11"/>
      <color indexed="16"/>
      <name val="Calibri"/>
      <family val="2"/>
    </font>
    <font>
      <b/>
      <sz val="16"/>
      <color indexed="8"/>
      <name val="Calibri"/>
      <family val="2"/>
    </font>
    <font>
      <sz val="12"/>
      <name val="Times New Roman"/>
      <family val="1"/>
    </font>
    <font>
      <sz val="11"/>
      <name val="돋움"/>
      <charset val="134"/>
    </font>
    <font>
      <b/>
      <sz val="14"/>
      <color indexed="8"/>
      <name val="Calibri"/>
      <family val="2"/>
    </font>
    <font>
      <b/>
      <sz val="10"/>
      <color indexed="8"/>
      <name val="Calibri"/>
      <family val="2"/>
    </font>
    <font>
      <b/>
      <sz val="8"/>
      <color indexed="8"/>
      <name val="Calibri"/>
      <family val="2"/>
    </font>
    <font>
      <b/>
      <i/>
      <sz val="12"/>
      <color indexed="8"/>
      <name val="Calibri"/>
      <family val="2"/>
    </font>
    <font>
      <b/>
      <sz val="14"/>
      <color indexed="26"/>
      <name val="Calibri"/>
      <family val="2"/>
    </font>
    <font>
      <b/>
      <sz val="14"/>
      <color indexed="28"/>
      <name val="Calibri"/>
      <family val="2"/>
    </font>
    <font>
      <b/>
      <u/>
      <sz val="11"/>
      <color indexed="8"/>
      <name val="Calibri"/>
      <family val="2"/>
    </font>
    <font>
      <sz val="11"/>
      <color indexed="8"/>
      <name val="Helvetica Neue"/>
      <family val="2"/>
    </font>
    <font>
      <u/>
      <sz val="11"/>
      <color indexed="11"/>
      <name val="Calibri"/>
      <family val="2"/>
    </font>
    <font>
      <b/>
      <sz val="11"/>
      <color indexed="8"/>
      <name val="Helvetica Neue"/>
      <family val="2"/>
    </font>
    <font>
      <b/>
      <sz val="11"/>
      <name val="Helvetica Neue"/>
      <family val="2"/>
    </font>
    <font>
      <sz val="11"/>
      <name val="Helvetica Neue"/>
      <family val="2"/>
    </font>
    <font>
      <sz val="11"/>
      <color indexed="14"/>
      <name val="Helvetica Neue"/>
      <family val="2"/>
    </font>
    <font>
      <b/>
      <sz val="11"/>
      <color indexed="8"/>
      <name val="Calibri"/>
      <family val="2"/>
    </font>
    <font>
      <b/>
      <sz val="11"/>
      <color indexed="13"/>
      <name val="Calibri"/>
      <family val="2"/>
    </font>
    <font>
      <b/>
      <sz val="11"/>
      <color indexed="8"/>
      <name val="Helvetica Neue"/>
      <family val="2"/>
    </font>
    <font>
      <sz val="10"/>
      <name val="Helvetica Neue"/>
      <family val="2"/>
    </font>
    <font>
      <b/>
      <sz val="14"/>
      <color indexed="8"/>
      <name val="Calibri"/>
      <family val="2"/>
    </font>
    <font>
      <sz val="11"/>
      <color indexed="13"/>
      <name val="Calibri"/>
      <family val="2"/>
    </font>
    <font>
      <b/>
      <sz val="11"/>
      <color indexed="63"/>
      <name val="Calibri"/>
      <family val="2"/>
    </font>
    <font>
      <sz val="11"/>
      <color theme="1"/>
      <name val="Helvetica Neue"/>
      <family val="2"/>
    </font>
    <font>
      <sz val="11"/>
      <color theme="1"/>
      <name val="Arial"/>
      <family val="2"/>
    </font>
    <font>
      <sz val="11"/>
      <color theme="1"/>
      <name val="Helvetica Neue"/>
      <family val="2"/>
      <scheme val="minor"/>
    </font>
    <font>
      <sz val="11"/>
      <color theme="1"/>
      <name val="Helvetica Neue"/>
      <family val="2"/>
      <charset val="134"/>
    </font>
    <font>
      <sz val="12"/>
      <color theme="1"/>
      <name val="Garamond"/>
      <family val="2"/>
    </font>
    <font>
      <sz val="12"/>
      <color theme="1"/>
      <name val="Helvetica Neue"/>
      <family val="2"/>
    </font>
    <font>
      <sz val="12"/>
      <color theme="1"/>
      <name val="Helvetica Neue"/>
      <family val="2"/>
      <scheme val="minor"/>
    </font>
    <font>
      <sz val="10"/>
      <color rgb="FF000000"/>
      <name val="Times New Roman"/>
      <family val="1"/>
    </font>
    <font>
      <sz val="11"/>
      <color theme="1"/>
      <name val="Helvetica Neue"/>
      <charset val="134"/>
    </font>
    <font>
      <sz val="10"/>
      <color theme="1"/>
      <name val="Century Gothic"/>
      <family val="2"/>
    </font>
    <font>
      <b/>
      <sz val="11"/>
      <color theme="1"/>
      <name val="Century Gothic"/>
      <family val="2"/>
    </font>
    <font>
      <sz val="11"/>
      <color theme="1"/>
      <name val="Century Gothic"/>
      <family val="2"/>
    </font>
    <font>
      <b/>
      <sz val="10"/>
      <color theme="1"/>
      <name val="Century Gothic"/>
      <family val="2"/>
    </font>
  </fonts>
  <fills count="27">
    <fill>
      <patternFill patternType="none"/>
    </fill>
    <fill>
      <patternFill patternType="gray125"/>
    </fill>
    <fill>
      <patternFill patternType="solid">
        <fgColor indexed="30"/>
      </patternFill>
    </fill>
    <fill>
      <patternFill patternType="solid">
        <fgColor indexed="33"/>
      </patternFill>
    </fill>
    <fill>
      <patternFill patternType="solid">
        <fgColor indexed="18"/>
      </patternFill>
    </fill>
    <fill>
      <patternFill patternType="solid">
        <fgColor indexed="24"/>
      </patternFill>
    </fill>
    <fill>
      <patternFill patternType="solid">
        <fgColor indexed="9"/>
      </patternFill>
    </fill>
    <fill>
      <patternFill patternType="solid">
        <fgColor indexed="10"/>
      </patternFill>
    </fill>
    <fill>
      <patternFill patternType="solid">
        <fgColor indexed="32"/>
      </patternFill>
    </fill>
    <fill>
      <patternFill patternType="solid">
        <fgColor indexed="13"/>
      </patternFill>
    </fill>
    <fill>
      <patternFill patternType="solid">
        <fgColor indexed="14"/>
      </patternFill>
    </fill>
    <fill>
      <patternFill patternType="solid">
        <fgColor indexed="15"/>
      </patternFill>
    </fill>
    <fill>
      <patternFill patternType="solid">
        <fgColor indexed="23"/>
      </patternFill>
    </fill>
    <fill>
      <patternFill patternType="solid">
        <fgColor indexed="34"/>
      </patternFill>
    </fill>
    <fill>
      <patternFill patternType="solid">
        <fgColor indexed="13"/>
        <bgColor indexed="64"/>
      </patternFill>
    </fill>
    <fill>
      <patternFill patternType="solid">
        <fgColor indexed="14"/>
        <bgColor indexed="64"/>
      </patternFill>
    </fill>
    <fill>
      <patternFill patternType="solid">
        <fgColor indexed="8"/>
        <bgColor indexed="64"/>
      </patternFill>
    </fill>
    <fill>
      <patternFill patternType="solid">
        <fgColor indexed="8"/>
      </patternFill>
    </fill>
    <fill>
      <patternFill patternType="solid">
        <fgColor indexed="18"/>
        <bgColor indexed="64"/>
      </patternFill>
    </fill>
    <fill>
      <patternFill patternType="solid">
        <fgColor indexed="27"/>
      </patternFill>
    </fill>
    <fill>
      <patternFill patternType="solid">
        <fgColor indexed="15"/>
        <bgColor indexed="64"/>
      </patternFill>
    </fill>
    <fill>
      <patternFill patternType="solid">
        <fgColor indexed="31"/>
        <bgColor indexed="64"/>
      </patternFill>
    </fill>
    <fill>
      <patternFill patternType="solid">
        <fgColor indexed="8"/>
        <bgColor indexed="27"/>
      </patternFill>
    </fill>
    <fill>
      <patternFill patternType="solid">
        <fgColor rgb="FFFFFF00"/>
        <bgColor indexed="64"/>
      </patternFill>
    </fill>
    <fill>
      <patternFill patternType="solid">
        <fgColor theme="0"/>
        <bgColor indexed="64"/>
      </patternFill>
    </fill>
    <fill>
      <patternFill patternType="solid">
        <fgColor theme="0"/>
        <bgColor rgb="FF072D19"/>
      </patternFill>
    </fill>
    <fill>
      <patternFill patternType="solid">
        <fgColor theme="3" tint="0.79998168889431442"/>
        <bgColor indexed="64"/>
      </patternFill>
    </fill>
  </fills>
  <borders count="103">
    <border>
      <left/>
      <right/>
      <top/>
      <bottom/>
      <diagonal/>
    </border>
    <border>
      <left style="thin">
        <color indexed="12"/>
      </left>
      <right style="thin">
        <color indexed="12"/>
      </right>
      <top style="thin">
        <color indexed="12"/>
      </top>
      <bottom style="thin">
        <color indexed="12"/>
      </bottom>
      <diagonal/>
    </border>
    <border>
      <left style="thin">
        <color indexed="12"/>
      </left>
      <right/>
      <top/>
      <bottom/>
      <diagonal/>
    </border>
    <border>
      <left/>
      <right style="thin">
        <color indexed="12"/>
      </right>
      <top/>
      <bottom/>
      <diagonal/>
    </border>
    <border>
      <left style="thin">
        <color indexed="12"/>
      </left>
      <right/>
      <top/>
      <bottom style="thin">
        <color indexed="12"/>
      </bottom>
      <diagonal/>
    </border>
    <border>
      <left/>
      <right style="thin">
        <color indexed="12"/>
      </right>
      <top/>
      <bottom style="thin">
        <color indexed="12"/>
      </bottom>
      <diagonal/>
    </border>
    <border>
      <left style="thin">
        <color indexed="12"/>
      </left>
      <right style="thin">
        <color indexed="12"/>
      </right>
      <top style="thin">
        <color indexed="12"/>
      </top>
      <bottom style="thin">
        <color indexed="8"/>
      </bottom>
      <diagonal/>
    </border>
    <border>
      <left style="thin">
        <color indexed="8"/>
      </left>
      <right style="thin">
        <color indexed="8"/>
      </right>
      <top style="thin">
        <color indexed="8"/>
      </top>
      <bottom style="thin">
        <color indexed="8"/>
      </bottom>
      <diagonal/>
    </border>
    <border>
      <left style="thin">
        <color indexed="8"/>
      </left>
      <right style="thin">
        <color indexed="12"/>
      </right>
      <top style="thin">
        <color indexed="12"/>
      </top>
      <bottom style="thin">
        <color indexed="12"/>
      </bottom>
      <diagonal/>
    </border>
    <border>
      <left style="thin">
        <color indexed="12"/>
      </left>
      <right style="thin">
        <color indexed="12"/>
      </right>
      <top style="thin">
        <color indexed="8"/>
      </top>
      <bottom style="thin">
        <color indexed="12"/>
      </bottom>
      <diagonal/>
    </border>
    <border>
      <left/>
      <right style="thin">
        <color indexed="12"/>
      </right>
      <top style="thin">
        <color indexed="12"/>
      </top>
      <bottom style="thin">
        <color indexed="12"/>
      </bottom>
      <diagonal/>
    </border>
    <border>
      <left style="medium">
        <color indexed="8"/>
      </left>
      <right style="thin">
        <color indexed="8"/>
      </right>
      <top style="thin">
        <color indexed="8"/>
      </top>
      <bottom style="thin">
        <color indexed="8"/>
      </bottom>
      <diagonal/>
    </border>
    <border>
      <left style="thin">
        <color indexed="12"/>
      </left>
      <right style="thin">
        <color indexed="8"/>
      </right>
      <top style="thin">
        <color indexed="12"/>
      </top>
      <bottom style="thin">
        <color indexed="12"/>
      </bottom>
      <diagonal/>
    </border>
    <border>
      <left style="thin">
        <color indexed="12"/>
      </left>
      <right style="thin">
        <color indexed="12"/>
      </right>
      <top style="thin">
        <color indexed="8"/>
      </top>
      <bottom style="thin">
        <color indexed="8"/>
      </bottom>
      <diagonal/>
    </border>
    <border>
      <left style="thin">
        <color indexed="12"/>
      </left>
      <right style="thin">
        <color indexed="12"/>
      </right>
      <top style="thin">
        <color indexed="12"/>
      </top>
      <bottom style="medium">
        <color indexed="8"/>
      </bottom>
      <diagonal/>
    </border>
    <border>
      <left style="thin">
        <color indexed="12"/>
      </left>
      <right style="medium">
        <color indexed="8"/>
      </right>
      <top style="thin">
        <color indexed="12"/>
      </top>
      <bottom style="thin">
        <color indexed="12"/>
      </bottom>
      <diagonal/>
    </border>
    <border>
      <left style="thin">
        <color indexed="12"/>
      </left>
      <right style="thin">
        <color indexed="12"/>
      </right>
      <top style="thin">
        <color indexed="12"/>
      </top>
      <bottom/>
      <diagonal/>
    </border>
    <border>
      <left style="thin">
        <color indexed="8"/>
      </left>
      <right/>
      <top/>
      <bottom/>
      <diagonal/>
    </border>
    <border>
      <left style="thin">
        <color indexed="12"/>
      </left>
      <right/>
      <top style="thin">
        <color indexed="12"/>
      </top>
      <bottom/>
      <diagonal/>
    </border>
    <border>
      <left/>
      <right/>
      <top style="thin">
        <color indexed="12"/>
      </top>
      <bottom/>
      <diagonal/>
    </border>
    <border>
      <left/>
      <right style="thin">
        <color indexed="12"/>
      </right>
      <top style="thin">
        <color indexed="12"/>
      </top>
      <bottom/>
      <diagonal/>
    </border>
    <border>
      <left style="thin">
        <color indexed="12"/>
      </left>
      <right/>
      <top/>
      <bottom style="thin">
        <color indexed="8"/>
      </bottom>
      <diagonal/>
    </border>
    <border>
      <left/>
      <right/>
      <top/>
      <bottom style="thin">
        <color indexed="8"/>
      </bottom>
      <diagonal/>
    </border>
    <border>
      <left style="thin">
        <color indexed="8"/>
      </left>
      <right/>
      <top style="thin">
        <color indexed="8"/>
      </top>
      <bottom style="thin">
        <color indexed="8"/>
      </bottom>
      <diagonal/>
    </border>
    <border>
      <left style="thin">
        <color indexed="8"/>
      </left>
      <right style="thin">
        <color indexed="8"/>
      </right>
      <top style="medium">
        <color indexed="8"/>
      </top>
      <bottom style="thin">
        <color indexed="8"/>
      </bottom>
      <diagonal/>
    </border>
    <border>
      <left style="thin">
        <color indexed="12"/>
      </left>
      <right/>
      <top style="thin">
        <color indexed="8"/>
      </top>
      <bottom/>
      <diagonal/>
    </border>
    <border>
      <left style="medium">
        <color indexed="8"/>
      </left>
      <right/>
      <top style="medium">
        <color indexed="8"/>
      </top>
      <bottom style="medium">
        <color indexed="8"/>
      </bottom>
      <diagonal/>
    </border>
    <border>
      <left/>
      <right/>
      <top style="medium">
        <color indexed="8"/>
      </top>
      <bottom style="medium">
        <color indexed="8"/>
      </bottom>
      <diagonal/>
    </border>
    <border>
      <left style="medium">
        <color indexed="8"/>
      </left>
      <right style="medium">
        <color indexed="8"/>
      </right>
      <top style="medium">
        <color indexed="8"/>
      </top>
      <bottom style="medium">
        <color indexed="8"/>
      </bottom>
      <diagonal/>
    </border>
    <border>
      <left style="thin">
        <color indexed="8"/>
      </left>
      <right/>
      <top/>
      <bottom style="thin">
        <color indexed="12"/>
      </bottom>
      <diagonal/>
    </border>
    <border>
      <left style="medium">
        <color indexed="8"/>
      </left>
      <right style="thin">
        <color indexed="8"/>
      </right>
      <top style="medium">
        <color indexed="8"/>
      </top>
      <bottom style="thin">
        <color indexed="8"/>
      </bottom>
      <diagonal/>
    </border>
    <border>
      <left style="medium">
        <color indexed="8"/>
      </left>
      <right style="thin">
        <color indexed="8"/>
      </right>
      <top style="thin">
        <color indexed="8"/>
      </top>
      <bottom style="medium">
        <color indexed="8"/>
      </bottom>
      <diagonal/>
    </border>
    <border>
      <left style="thin">
        <color indexed="64"/>
      </left>
      <right style="thin">
        <color indexed="64"/>
      </right>
      <top style="thin">
        <color indexed="64"/>
      </top>
      <bottom style="thin">
        <color indexed="64"/>
      </bottom>
      <diagonal/>
    </border>
    <border>
      <left style="thin">
        <color indexed="12"/>
      </left>
      <right/>
      <top style="thin">
        <color indexed="12"/>
      </top>
      <bottom style="thin">
        <color indexed="12"/>
      </bottom>
      <diagonal/>
    </border>
    <border>
      <left style="thin">
        <color indexed="8"/>
      </left>
      <right/>
      <top style="medium">
        <color indexed="8"/>
      </top>
      <bottom style="thin">
        <color indexed="8"/>
      </bottom>
      <diagonal/>
    </border>
    <border>
      <left style="thin">
        <color indexed="8"/>
      </left>
      <right/>
      <top style="thin">
        <color indexed="8"/>
      </top>
      <bottom style="medium">
        <color indexed="8"/>
      </bottom>
      <diagonal/>
    </border>
    <border>
      <left style="thin">
        <color indexed="8"/>
      </left>
      <right/>
      <top/>
      <bottom style="thin">
        <color indexed="8"/>
      </bottom>
      <diagonal/>
    </border>
    <border>
      <left style="medium">
        <color indexed="64"/>
      </left>
      <right style="thin">
        <color indexed="8"/>
      </right>
      <top style="medium">
        <color indexed="64"/>
      </top>
      <bottom style="thin">
        <color indexed="8"/>
      </bottom>
      <diagonal/>
    </border>
    <border>
      <left style="medium">
        <color indexed="64"/>
      </left>
      <right style="thin">
        <color indexed="8"/>
      </right>
      <top style="thin">
        <color indexed="8"/>
      </top>
      <bottom style="thin">
        <color indexed="8"/>
      </bottom>
      <diagonal/>
    </border>
    <border>
      <left style="medium">
        <color indexed="64"/>
      </left>
      <right style="thin">
        <color indexed="8"/>
      </right>
      <top style="thin">
        <color indexed="8"/>
      </top>
      <bottom style="medium">
        <color indexed="64"/>
      </bottom>
      <diagonal/>
    </border>
    <border>
      <left style="thin">
        <color indexed="8"/>
      </left>
      <right style="thin">
        <color indexed="8"/>
      </right>
      <top style="thin">
        <color indexed="8"/>
      </top>
      <bottom style="medium">
        <color indexed="64"/>
      </bottom>
      <diagonal/>
    </border>
    <border>
      <left style="thin">
        <color indexed="8"/>
      </left>
      <right/>
      <top style="thin">
        <color indexed="8"/>
      </top>
      <bottom style="medium">
        <color indexed="64"/>
      </bottom>
      <diagonal/>
    </border>
    <border>
      <left style="thin">
        <color indexed="8"/>
      </left>
      <right/>
      <top style="medium">
        <color indexed="64"/>
      </top>
      <bottom style="thin">
        <color indexed="8"/>
      </bottom>
      <diagonal/>
    </border>
    <border>
      <left style="thin">
        <color indexed="64"/>
      </left>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8"/>
      </left>
      <right style="thin">
        <color indexed="8"/>
      </right>
      <top style="thin">
        <color indexed="8"/>
      </top>
      <bottom/>
      <diagonal/>
    </border>
    <border>
      <left style="thin">
        <color indexed="8"/>
      </left>
      <right/>
      <top style="thin">
        <color indexed="8"/>
      </top>
      <bottom/>
      <diagonal/>
    </border>
    <border>
      <left style="thin">
        <color indexed="64"/>
      </left>
      <right style="thin">
        <color indexed="64"/>
      </right>
      <top style="thin">
        <color indexed="64"/>
      </top>
      <bottom/>
      <diagonal/>
    </border>
    <border>
      <left style="thin">
        <color indexed="64"/>
      </left>
      <right style="medium">
        <color indexed="64"/>
      </right>
      <top style="medium">
        <color indexed="64"/>
      </top>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style="medium">
        <color indexed="64"/>
      </left>
      <right style="thin">
        <color indexed="64"/>
      </right>
      <top style="medium">
        <color indexed="64"/>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thin">
        <color indexed="12"/>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12"/>
      </left>
      <right style="thin">
        <color indexed="12"/>
      </right>
      <top style="thin">
        <color indexed="8"/>
      </top>
      <bottom/>
      <diagonal/>
    </border>
    <border>
      <left style="thin">
        <color indexed="12"/>
      </left>
      <right style="thin">
        <color indexed="12"/>
      </right>
      <top/>
      <bottom/>
      <diagonal/>
    </border>
    <border>
      <left style="thin">
        <color indexed="12"/>
      </left>
      <right style="thin">
        <color indexed="12"/>
      </right>
      <top/>
      <bottom style="thin">
        <color indexed="12"/>
      </bottom>
      <diagonal/>
    </border>
    <border>
      <left style="thin">
        <color indexed="64"/>
      </left>
      <right style="medium">
        <color indexed="64"/>
      </right>
      <top style="medium">
        <color indexed="64"/>
      </top>
      <bottom style="medium">
        <color indexed="64"/>
      </bottom>
      <diagonal/>
    </border>
    <border>
      <left style="medium">
        <color indexed="64"/>
      </left>
      <right style="thin">
        <color indexed="8"/>
      </right>
      <top style="thin">
        <color indexed="8"/>
      </top>
      <bottom/>
      <diagonal/>
    </border>
    <border>
      <left style="thin">
        <color indexed="8"/>
      </left>
      <right style="thin">
        <color indexed="12"/>
      </right>
      <top style="thin">
        <color indexed="12"/>
      </top>
      <bottom/>
      <diagonal/>
    </border>
    <border>
      <left style="thin">
        <color indexed="8"/>
      </left>
      <right style="thin">
        <color indexed="8"/>
      </right>
      <top style="medium">
        <color indexed="64"/>
      </top>
      <bottom style="thin">
        <color indexed="8"/>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style="medium">
        <color indexed="64"/>
      </left>
      <right style="medium">
        <color indexed="64"/>
      </right>
      <top/>
      <bottom style="medium">
        <color indexed="64"/>
      </bottom>
      <diagonal/>
    </border>
    <border>
      <left style="medium">
        <color indexed="8"/>
      </left>
      <right style="thin">
        <color indexed="8"/>
      </right>
      <top style="thin">
        <color indexed="8"/>
      </top>
      <bottom/>
      <diagonal/>
    </border>
    <border>
      <left style="thin">
        <color indexed="64"/>
      </left>
      <right/>
      <top style="thin">
        <color indexed="64"/>
      </top>
      <bottom style="medium">
        <color indexed="64"/>
      </bottom>
      <diagonal/>
    </border>
    <border>
      <left style="medium">
        <color indexed="64"/>
      </left>
      <right style="thin">
        <color indexed="8"/>
      </right>
      <top style="medium">
        <color indexed="8"/>
      </top>
      <bottom style="thin">
        <color indexed="8"/>
      </bottom>
      <diagonal/>
    </border>
    <border>
      <left/>
      <right/>
      <top style="thin">
        <color indexed="8"/>
      </top>
      <bottom style="thin">
        <color indexed="8"/>
      </bottom>
      <diagonal/>
    </border>
    <border>
      <left/>
      <right style="medium">
        <color indexed="64"/>
      </right>
      <top style="medium">
        <color indexed="64"/>
      </top>
      <bottom style="medium">
        <color indexed="64"/>
      </bottom>
      <diagonal/>
    </border>
    <border>
      <left style="medium">
        <color indexed="64"/>
      </left>
      <right/>
      <top/>
      <bottom/>
      <diagonal/>
    </border>
    <border>
      <left/>
      <right style="medium">
        <color indexed="64"/>
      </right>
      <top/>
      <bottom/>
      <diagonal/>
    </border>
    <border>
      <left/>
      <right style="medium">
        <color indexed="64"/>
      </right>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style="medium">
        <color indexed="64"/>
      </right>
      <top style="medium">
        <color indexed="64"/>
      </top>
      <bottom/>
      <diagonal/>
    </border>
    <border>
      <left style="medium">
        <color indexed="8"/>
      </left>
      <right/>
      <top style="medium">
        <color indexed="8"/>
      </top>
      <bottom/>
      <diagonal/>
    </border>
    <border>
      <left/>
      <right/>
      <top style="medium">
        <color indexed="8"/>
      </top>
      <bottom/>
      <diagonal/>
    </border>
    <border>
      <left/>
      <right style="thin">
        <color indexed="64"/>
      </right>
      <top style="medium">
        <color indexed="64"/>
      </top>
      <bottom style="medium">
        <color indexed="64"/>
      </bottom>
      <diagonal/>
    </border>
    <border>
      <left style="thin">
        <color indexed="8"/>
      </left>
      <right style="thin">
        <color indexed="8"/>
      </right>
      <top style="thin">
        <color indexed="8"/>
      </top>
      <bottom style="thin">
        <color indexed="12"/>
      </bottom>
      <diagonal/>
    </border>
    <border>
      <left style="thin">
        <color indexed="8"/>
      </left>
      <right style="thin">
        <color indexed="8"/>
      </right>
      <top style="thin">
        <color indexed="12"/>
      </top>
      <bottom style="thin">
        <color indexed="8"/>
      </bottom>
      <diagonal/>
    </border>
    <border>
      <left/>
      <right style="thin">
        <color indexed="8"/>
      </right>
      <top style="thin">
        <color indexed="8"/>
      </top>
      <bottom style="thin">
        <color indexed="8"/>
      </bottom>
      <diagonal/>
    </border>
    <border>
      <left style="thin">
        <color indexed="12"/>
      </left>
      <right/>
      <top/>
      <bottom style="medium">
        <color indexed="64"/>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diagonal/>
    </border>
    <border>
      <left style="medium">
        <color indexed="8"/>
      </left>
      <right/>
      <top/>
      <bottom/>
      <diagonal/>
    </border>
  </borders>
  <cellStyleXfs count="55">
    <xf numFmtId="0" fontId="0" fillId="0" borderId="0" applyNumberFormat="0" applyFill="0" applyBorder="0" applyProtection="0"/>
    <xf numFmtId="171" fontId="23" fillId="0" borderId="0" applyFont="0" applyFill="0" applyBorder="0" applyAlignment="0" applyProtection="0"/>
    <xf numFmtId="171" fontId="36" fillId="0" borderId="0" applyFont="0" applyFill="0" applyBorder="0" applyAlignment="0" applyProtection="0"/>
    <xf numFmtId="171" fontId="52" fillId="0" borderId="0" applyFont="0" applyFill="0" applyBorder="0" applyAlignment="0" applyProtection="0"/>
    <xf numFmtId="171" fontId="36" fillId="0" borderId="0" applyFont="0" applyFill="0" applyBorder="0" applyAlignment="0" applyProtection="0"/>
    <xf numFmtId="171" fontId="52" fillId="0" borderId="0" applyFont="0" applyFill="0" applyBorder="0" applyAlignment="0" applyProtection="0"/>
    <xf numFmtId="171" fontId="22" fillId="0" borderId="0" applyFont="0" applyFill="0" applyBorder="0" applyAlignment="0" applyProtection="0"/>
    <xf numFmtId="171" fontId="66" fillId="0" borderId="0" applyFont="0" applyFill="0" applyBorder="0" applyAlignment="0" applyProtection="0"/>
    <xf numFmtId="170" fontId="23" fillId="0" borderId="0" applyFont="0" applyFill="0" applyBorder="0" applyAlignment="0" applyProtection="0"/>
    <xf numFmtId="44" fontId="36" fillId="0" borderId="0" applyFont="0" applyFill="0" applyBorder="0" applyAlignment="0" applyProtection="0"/>
    <xf numFmtId="0" fontId="53" fillId="0" borderId="0" applyNumberFormat="0" applyFill="0" applyBorder="0" applyAlignment="0" applyProtection="0">
      <alignment vertical="top"/>
      <protection locked="0"/>
    </xf>
    <xf numFmtId="0" fontId="65" fillId="0" borderId="0"/>
    <xf numFmtId="0" fontId="67" fillId="0" borderId="0"/>
    <xf numFmtId="0" fontId="65" fillId="0" borderId="0"/>
    <xf numFmtId="0" fontId="65" fillId="0" borderId="0"/>
    <xf numFmtId="0" fontId="65" fillId="0" borderId="0"/>
    <xf numFmtId="0" fontId="65" fillId="0" borderId="0"/>
    <xf numFmtId="0" fontId="65" fillId="0" borderId="0"/>
    <xf numFmtId="0" fontId="66" fillId="0" borderId="0"/>
    <xf numFmtId="0" fontId="68" fillId="0" borderId="0">
      <alignment vertical="center"/>
    </xf>
    <xf numFmtId="0" fontId="22" fillId="0" borderId="0"/>
    <xf numFmtId="0" fontId="22" fillId="0" borderId="0"/>
    <xf numFmtId="0" fontId="22" fillId="0" borderId="0"/>
    <xf numFmtId="0" fontId="38" fillId="0" borderId="0"/>
    <xf numFmtId="0" fontId="22" fillId="0" borderId="0"/>
    <xf numFmtId="0" fontId="65" fillId="0" borderId="0"/>
    <xf numFmtId="0" fontId="38" fillId="0" borderId="0"/>
    <xf numFmtId="0" fontId="69" fillId="0" borderId="0"/>
    <xf numFmtId="0" fontId="66" fillId="0" borderId="0"/>
    <xf numFmtId="0" fontId="70" fillId="0" borderId="0"/>
    <xf numFmtId="0" fontId="22" fillId="0" borderId="0"/>
    <xf numFmtId="0" fontId="22" fillId="0" borderId="0"/>
    <xf numFmtId="0" fontId="38" fillId="0" borderId="0"/>
    <xf numFmtId="0" fontId="38" fillId="0" borderId="0"/>
    <xf numFmtId="0" fontId="22" fillId="0" borderId="0"/>
    <xf numFmtId="0" fontId="39" fillId="0" borderId="0"/>
    <xf numFmtId="0" fontId="22" fillId="0" borderId="0"/>
    <xf numFmtId="0" fontId="22" fillId="0" borderId="0"/>
    <xf numFmtId="0" fontId="65" fillId="0" borderId="0"/>
    <xf numFmtId="0" fontId="38" fillId="0" borderId="0"/>
    <xf numFmtId="0" fontId="70" fillId="0" borderId="0"/>
    <xf numFmtId="0" fontId="65" fillId="0" borderId="0"/>
    <xf numFmtId="0" fontId="71" fillId="0" borderId="0"/>
    <xf numFmtId="0" fontId="72" fillId="0" borderId="0"/>
    <xf numFmtId="0" fontId="66" fillId="0" borderId="0"/>
    <xf numFmtId="0" fontId="22" fillId="0" borderId="0" applyNumberFormat="0" applyFill="0" applyBorder="0" applyProtection="0"/>
    <xf numFmtId="0" fontId="70" fillId="0" borderId="0"/>
    <xf numFmtId="0" fontId="66" fillId="0" borderId="0"/>
    <xf numFmtId="0" fontId="38" fillId="0" borderId="0"/>
    <xf numFmtId="0" fontId="71" fillId="0" borderId="0"/>
    <xf numFmtId="0" fontId="66" fillId="0" borderId="0"/>
    <xf numFmtId="0" fontId="44" fillId="0" borderId="0"/>
    <xf numFmtId="0" fontId="73" fillId="0" borderId="0">
      <alignment vertical="center"/>
    </xf>
    <xf numFmtId="0" fontId="43" fillId="0" borderId="0"/>
    <xf numFmtId="0" fontId="39" fillId="0" borderId="0"/>
  </cellStyleXfs>
  <cellXfs count="1639">
    <xf numFmtId="0" fontId="0" fillId="0" borderId="0" xfId="0" applyFont="1" applyAlignment="1"/>
    <xf numFmtId="0" fontId="1" fillId="6" borderId="0" xfId="0" applyFont="1" applyFill="1" applyAlignment="1">
      <alignment horizontal="left"/>
    </xf>
    <xf numFmtId="0" fontId="1" fillId="7" borderId="0" xfId="0" applyFont="1" applyFill="1" applyAlignment="1">
      <alignment horizontal="left"/>
    </xf>
    <xf numFmtId="0" fontId="3" fillId="7" borderId="0" xfId="0" applyFont="1" applyFill="1" applyAlignment="1">
      <alignment horizontal="left"/>
    </xf>
    <xf numFmtId="0" fontId="0" fillId="0" borderId="0" xfId="0" applyNumberFormat="1" applyFont="1" applyAlignment="1"/>
    <xf numFmtId="0" fontId="0" fillId="0" borderId="2" xfId="0" applyFont="1" applyBorder="1" applyAlignment="1"/>
    <xf numFmtId="0" fontId="0" fillId="0" borderId="0" xfId="0" applyFont="1" applyBorder="1" applyAlignment="1"/>
    <xf numFmtId="0" fontId="0" fillId="0" borderId="3" xfId="0" applyFont="1" applyBorder="1" applyAlignment="1"/>
    <xf numFmtId="49" fontId="2" fillId="0" borderId="0" xfId="0" applyNumberFormat="1" applyFont="1" applyBorder="1" applyAlignment="1">
      <alignment horizontal="left"/>
    </xf>
    <xf numFmtId="49" fontId="1" fillId="6" borderId="0" xfId="0" applyNumberFormat="1" applyFont="1" applyFill="1" applyBorder="1" applyAlignment="1">
      <alignment horizontal="left"/>
    </xf>
    <xf numFmtId="0" fontId="1" fillId="6" borderId="0" xfId="0" applyFont="1" applyFill="1" applyBorder="1" applyAlignment="1">
      <alignment horizontal="left"/>
    </xf>
    <xf numFmtId="0" fontId="1" fillId="7" borderId="0" xfId="0" applyFont="1" applyFill="1" applyBorder="1" applyAlignment="1">
      <alignment horizontal="left"/>
    </xf>
    <xf numFmtId="49" fontId="1" fillId="7" borderId="0" xfId="0" applyNumberFormat="1" applyFont="1" applyFill="1" applyBorder="1" applyAlignment="1">
      <alignment horizontal="left"/>
    </xf>
    <xf numFmtId="49" fontId="3" fillId="7" borderId="0" xfId="0" applyNumberFormat="1" applyFont="1" applyFill="1" applyBorder="1" applyAlignment="1">
      <alignment horizontal="left"/>
    </xf>
    <xf numFmtId="0" fontId="0" fillId="0" borderId="4" xfId="0" applyFont="1" applyBorder="1" applyAlignment="1"/>
    <xf numFmtId="0" fontId="0" fillId="0" borderId="5" xfId="0" applyFont="1" applyBorder="1" applyAlignment="1"/>
    <xf numFmtId="0" fontId="0" fillId="9" borderId="6" xfId="0" applyFont="1" applyFill="1" applyBorder="1" applyAlignment="1"/>
    <xf numFmtId="0" fontId="0" fillId="9" borderId="6" xfId="0" applyFont="1" applyFill="1" applyBorder="1" applyAlignment="1">
      <alignment wrapText="1"/>
    </xf>
    <xf numFmtId="0" fontId="0" fillId="9" borderId="1" xfId="0" applyFont="1" applyFill="1" applyBorder="1" applyAlignment="1"/>
    <xf numFmtId="49" fontId="4" fillId="9" borderId="7" xfId="0" applyNumberFormat="1" applyFont="1" applyFill="1" applyBorder="1" applyAlignment="1">
      <alignment horizontal="center" vertical="center"/>
    </xf>
    <xf numFmtId="49" fontId="4" fillId="9" borderId="7" xfId="0" applyNumberFormat="1" applyFont="1" applyFill="1" applyBorder="1" applyAlignment="1">
      <alignment horizontal="center" vertical="center" wrapText="1"/>
    </xf>
    <xf numFmtId="0" fontId="0" fillId="9" borderId="8" xfId="0" applyFont="1" applyFill="1" applyBorder="1" applyAlignment="1"/>
    <xf numFmtId="0" fontId="0" fillId="9" borderId="7" xfId="0" applyNumberFormat="1" applyFont="1" applyFill="1" applyBorder="1" applyAlignment="1">
      <alignment horizontal="center" vertical="center"/>
    </xf>
    <xf numFmtId="49" fontId="0" fillId="9" borderId="7" xfId="0" applyNumberFormat="1" applyFont="1" applyFill="1" applyBorder="1" applyAlignment="1">
      <alignment vertical="center" wrapText="1"/>
    </xf>
    <xf numFmtId="0" fontId="0" fillId="9" borderId="7" xfId="0" applyFont="1" applyFill="1" applyBorder="1" applyAlignment="1">
      <alignment vertical="center"/>
    </xf>
    <xf numFmtId="0" fontId="0" fillId="10" borderId="7" xfId="0" applyFont="1" applyFill="1" applyBorder="1" applyAlignment="1">
      <alignment horizontal="center" vertical="center"/>
    </xf>
    <xf numFmtId="0" fontId="0" fillId="10" borderId="7" xfId="0" applyFont="1" applyFill="1" applyBorder="1" applyAlignment="1">
      <alignment vertical="center" wrapText="1"/>
    </xf>
    <xf numFmtId="49" fontId="4" fillId="11" borderId="7" xfId="0" applyNumberFormat="1" applyFont="1" applyFill="1" applyBorder="1" applyAlignment="1">
      <alignment vertical="center"/>
    </xf>
    <xf numFmtId="0" fontId="4" fillId="11" borderId="7" xfId="0" applyFont="1" applyFill="1" applyBorder="1" applyAlignment="1">
      <alignment vertical="center" wrapText="1"/>
    </xf>
    <xf numFmtId="0" fontId="4" fillId="11" borderId="7" xfId="0" applyFont="1" applyFill="1" applyBorder="1" applyAlignment="1">
      <alignment wrapText="1"/>
    </xf>
    <xf numFmtId="0" fontId="0" fillId="11" borderId="7" xfId="0" applyFont="1" applyFill="1" applyBorder="1" applyAlignment="1">
      <alignment horizontal="center" vertical="center"/>
    </xf>
    <xf numFmtId="0" fontId="0" fillId="11" borderId="7" xfId="0" applyFont="1" applyFill="1" applyBorder="1" applyAlignment="1">
      <alignment vertical="center" wrapText="1"/>
    </xf>
    <xf numFmtId="0" fontId="4" fillId="10" borderId="7" xfId="0" applyFont="1" applyFill="1" applyBorder="1" applyAlignment="1"/>
    <xf numFmtId="0" fontId="0" fillId="10" borderId="7" xfId="0" applyFont="1" applyFill="1" applyBorder="1" applyAlignment="1"/>
    <xf numFmtId="0" fontId="0" fillId="9" borderId="6" xfId="0" applyFont="1" applyFill="1" applyBorder="1" applyAlignment="1">
      <alignment horizontal="right"/>
    </xf>
    <xf numFmtId="49" fontId="0" fillId="9" borderId="7" xfId="0" applyNumberFormat="1" applyFont="1" applyFill="1" applyBorder="1" applyAlignment="1">
      <alignment vertical="center"/>
    </xf>
    <xf numFmtId="0" fontId="0" fillId="9" borderId="7" xfId="0" applyFont="1" applyFill="1" applyBorder="1" applyAlignment="1">
      <alignment vertical="center" wrapText="1"/>
    </xf>
    <xf numFmtId="0" fontId="0" fillId="9" borderId="1" xfId="0" applyNumberFormat="1" applyFont="1" applyFill="1" applyBorder="1" applyAlignment="1"/>
    <xf numFmtId="0" fontId="0" fillId="9" borderId="7" xfId="0" applyFont="1" applyFill="1" applyBorder="1" applyAlignment="1"/>
    <xf numFmtId="0" fontId="4" fillId="9" borderId="7" xfId="0" applyFont="1" applyFill="1" applyBorder="1" applyAlignment="1"/>
    <xf numFmtId="0" fontId="0" fillId="9" borderId="8" xfId="0" applyNumberFormat="1" applyFont="1" applyFill="1" applyBorder="1" applyAlignment="1"/>
    <xf numFmtId="0" fontId="6" fillId="9" borderId="6" xfId="0" applyFont="1" applyFill="1" applyBorder="1" applyAlignment="1">
      <alignment wrapText="1"/>
    </xf>
    <xf numFmtId="0" fontId="7" fillId="9" borderId="6" xfId="0" applyFont="1" applyFill="1" applyBorder="1" applyAlignment="1">
      <alignment wrapText="1"/>
    </xf>
    <xf numFmtId="49" fontId="6" fillId="9" borderId="7" xfId="0" applyNumberFormat="1" applyFont="1" applyFill="1" applyBorder="1" applyAlignment="1">
      <alignment horizontal="center" vertical="center" wrapText="1"/>
    </xf>
    <xf numFmtId="0" fontId="8" fillId="9" borderId="7" xfId="0" applyNumberFormat="1" applyFont="1" applyFill="1" applyBorder="1" applyAlignment="1">
      <alignment horizontal="center" vertical="center" wrapText="1"/>
    </xf>
    <xf numFmtId="49" fontId="8" fillId="9" borderId="7" xfId="0" applyNumberFormat="1" applyFont="1" applyFill="1" applyBorder="1" applyAlignment="1">
      <alignment vertical="top" wrapText="1"/>
    </xf>
    <xf numFmtId="49" fontId="8" fillId="9" borderId="7" xfId="0" applyNumberFormat="1" applyFont="1" applyFill="1" applyBorder="1" applyAlignment="1">
      <alignment vertical="center" wrapText="1"/>
    </xf>
    <xf numFmtId="0" fontId="0" fillId="9" borderId="7" xfId="0" applyFont="1" applyFill="1" applyBorder="1" applyAlignment="1">
      <alignment wrapText="1"/>
    </xf>
    <xf numFmtId="0" fontId="0" fillId="9" borderId="1" xfId="0" applyFont="1" applyFill="1" applyBorder="1" applyAlignment="1">
      <alignment wrapText="1"/>
    </xf>
    <xf numFmtId="49" fontId="4" fillId="9" borderId="7" xfId="0" applyNumberFormat="1" applyFont="1" applyFill="1" applyBorder="1" applyAlignment="1">
      <alignment horizontal="center"/>
    </xf>
    <xf numFmtId="0" fontId="0" fillId="9" borderId="7" xfId="0" applyNumberFormat="1" applyFont="1" applyFill="1" applyBorder="1" applyAlignment="1"/>
    <xf numFmtId="49" fontId="0" fillId="9" borderId="7" xfId="0" applyNumberFormat="1" applyFont="1" applyFill="1" applyBorder="1" applyAlignment="1">
      <alignment horizontal="left" vertical="center" wrapText="1"/>
    </xf>
    <xf numFmtId="0" fontId="0" fillId="9" borderId="9" xfId="0" applyFont="1" applyFill="1" applyBorder="1" applyAlignment="1"/>
    <xf numFmtId="0" fontId="0" fillId="9" borderId="10" xfId="0" applyFont="1" applyFill="1" applyBorder="1" applyAlignment="1"/>
    <xf numFmtId="0" fontId="0" fillId="9" borderId="11" xfId="0" applyNumberFormat="1" applyFont="1" applyFill="1" applyBorder="1" applyAlignment="1">
      <alignment horizontal="center" vertical="center"/>
    </xf>
    <xf numFmtId="49" fontId="0" fillId="9" borderId="7" xfId="0" applyNumberFormat="1" applyFont="1" applyFill="1" applyBorder="1" applyAlignment="1">
      <alignment horizontal="left" vertical="center"/>
    </xf>
    <xf numFmtId="0" fontId="0" fillId="9" borderId="12" xfId="0" applyFont="1" applyFill="1" applyBorder="1" applyAlignment="1"/>
    <xf numFmtId="49" fontId="0" fillId="9" borderId="7" xfId="0" applyNumberFormat="1" applyFont="1" applyFill="1" applyBorder="1" applyAlignment="1">
      <alignment horizontal="right"/>
    </xf>
    <xf numFmtId="49" fontId="4" fillId="9" borderId="7" xfId="0" applyNumberFormat="1" applyFont="1" applyFill="1" applyBorder="1" applyAlignment="1">
      <alignment horizontal="right"/>
    </xf>
    <xf numFmtId="0" fontId="0" fillId="9" borderId="13" xfId="0" applyFont="1" applyFill="1" applyBorder="1" applyAlignment="1"/>
    <xf numFmtId="0" fontId="0" fillId="9" borderId="7" xfId="0" applyNumberFormat="1" applyFont="1" applyFill="1" applyBorder="1" applyAlignment="1">
      <alignment horizontal="center"/>
    </xf>
    <xf numFmtId="49" fontId="0" fillId="9" borderId="7" xfId="0" applyNumberFormat="1" applyFont="1" applyFill="1" applyBorder="1" applyAlignment="1"/>
    <xf numFmtId="49" fontId="0" fillId="9" borderId="8" xfId="0" applyNumberFormat="1" applyFont="1" applyFill="1" applyBorder="1" applyAlignment="1"/>
    <xf numFmtId="49" fontId="0" fillId="9" borderId="7" xfId="0" applyNumberFormat="1" applyFont="1" applyFill="1" applyBorder="1" applyAlignment="1">
      <alignment wrapText="1"/>
    </xf>
    <xf numFmtId="0" fontId="0" fillId="9" borderId="7" xfId="0" applyNumberFormat="1" applyFont="1" applyFill="1" applyBorder="1" applyAlignment="1">
      <alignment horizontal="center" vertical="center" wrapText="1"/>
    </xf>
    <xf numFmtId="49" fontId="0" fillId="9" borderId="7" xfId="0" applyNumberFormat="1" applyFont="1" applyFill="1" applyBorder="1" applyAlignment="1">
      <alignment horizontal="center" vertical="center" wrapText="1"/>
    </xf>
    <xf numFmtId="0" fontId="4" fillId="9" borderId="7" xfId="0" applyFont="1" applyFill="1" applyBorder="1" applyAlignment="1">
      <alignment horizontal="center" vertical="center" wrapText="1"/>
    </xf>
    <xf numFmtId="49" fontId="1" fillId="9" borderId="7" xfId="0" applyNumberFormat="1" applyFont="1" applyFill="1" applyBorder="1" applyAlignment="1">
      <alignment horizontal="center" vertical="center" wrapText="1"/>
    </xf>
    <xf numFmtId="49" fontId="1" fillId="9" borderId="7" xfId="0" applyNumberFormat="1" applyFont="1" applyFill="1" applyBorder="1" applyAlignment="1">
      <alignment horizontal="left" vertical="center" wrapText="1"/>
    </xf>
    <xf numFmtId="0" fontId="4" fillId="9" borderId="1" xfId="0" applyFont="1" applyFill="1" applyBorder="1" applyAlignment="1">
      <alignment horizontal="center"/>
    </xf>
    <xf numFmtId="0" fontId="4" fillId="9" borderId="7" xfId="0" applyFont="1" applyFill="1" applyBorder="1" applyAlignment="1">
      <alignment horizontal="center"/>
    </xf>
    <xf numFmtId="49" fontId="0" fillId="9" borderId="7" xfId="0" applyNumberFormat="1" applyFont="1" applyFill="1" applyBorder="1" applyAlignment="1">
      <alignment horizontal="left"/>
    </xf>
    <xf numFmtId="172" fontId="0" fillId="9" borderId="7" xfId="0" applyNumberFormat="1" applyFont="1" applyFill="1" applyBorder="1" applyAlignment="1"/>
    <xf numFmtId="172" fontId="4" fillId="11" borderId="7" xfId="0" applyNumberFormat="1" applyFont="1" applyFill="1" applyBorder="1" applyAlignment="1"/>
    <xf numFmtId="172" fontId="0" fillId="9" borderId="9" xfId="0" applyNumberFormat="1" applyFont="1" applyFill="1" applyBorder="1" applyAlignment="1"/>
    <xf numFmtId="172" fontId="0" fillId="9" borderId="1" xfId="0" applyNumberFormat="1" applyFont="1" applyFill="1" applyBorder="1" applyAlignment="1"/>
    <xf numFmtId="0" fontId="0" fillId="9" borderId="7" xfId="0" applyNumberFormat="1" applyFont="1" applyFill="1" applyBorder="1" applyAlignment="1">
      <alignment vertical="center"/>
    </xf>
    <xf numFmtId="0" fontId="0" fillId="9" borderId="14" xfId="0" applyFont="1" applyFill="1" applyBorder="1" applyAlignment="1"/>
    <xf numFmtId="0" fontId="0" fillId="9" borderId="15" xfId="0" applyFont="1" applyFill="1" applyBorder="1" applyAlignment="1"/>
    <xf numFmtId="49" fontId="0" fillId="9" borderId="7" xfId="0" applyNumberFormat="1" applyFont="1" applyFill="1" applyBorder="1" applyAlignment="1">
      <alignment horizontal="center"/>
    </xf>
    <xf numFmtId="0" fontId="0" fillId="9" borderId="16" xfId="0" applyFont="1" applyFill="1" applyBorder="1" applyAlignment="1"/>
    <xf numFmtId="0" fontId="0" fillId="9" borderId="17" xfId="0" applyFont="1" applyFill="1" applyBorder="1" applyAlignment="1"/>
    <xf numFmtId="0" fontId="0" fillId="9" borderId="3" xfId="0" applyFont="1" applyFill="1" applyBorder="1" applyAlignment="1"/>
    <xf numFmtId="0" fontId="11" fillId="9" borderId="1" xfId="0" applyFont="1" applyFill="1" applyBorder="1" applyAlignment="1">
      <alignment horizontal="center"/>
    </xf>
    <xf numFmtId="49" fontId="12" fillId="9" borderId="1" xfId="0" applyNumberFormat="1" applyFont="1" applyFill="1" applyBorder="1" applyAlignment="1">
      <alignment horizontal="center"/>
    </xf>
    <xf numFmtId="49" fontId="12" fillId="9" borderId="7" xfId="0" applyNumberFormat="1" applyFont="1" applyFill="1" applyBorder="1" applyAlignment="1">
      <alignment horizontal="center"/>
    </xf>
    <xf numFmtId="49" fontId="12" fillId="9" borderId="7" xfId="0" applyNumberFormat="1" applyFont="1" applyFill="1" applyBorder="1" applyAlignment="1">
      <alignment horizontal="center" vertical="center" wrapText="1"/>
    </xf>
    <xf numFmtId="0" fontId="13" fillId="9" borderId="1" xfId="0" applyFont="1" applyFill="1" applyBorder="1" applyAlignment="1"/>
    <xf numFmtId="0" fontId="0" fillId="9" borderId="18" xfId="0" applyFont="1" applyFill="1" applyBorder="1" applyAlignment="1"/>
    <xf numFmtId="0" fontId="0" fillId="9" borderId="19" xfId="0" applyFont="1" applyFill="1" applyBorder="1" applyAlignment="1">
      <alignment wrapText="1"/>
    </xf>
    <xf numFmtId="0" fontId="0" fillId="9" borderId="19" xfId="0" applyFont="1" applyFill="1" applyBorder="1" applyAlignment="1"/>
    <xf numFmtId="0" fontId="0" fillId="9" borderId="20" xfId="0" applyFont="1" applyFill="1" applyBorder="1" applyAlignment="1"/>
    <xf numFmtId="0" fontId="0" fillId="9" borderId="21" xfId="0" applyFont="1" applyFill="1" applyBorder="1" applyAlignment="1"/>
    <xf numFmtId="0" fontId="0" fillId="9" borderId="22" xfId="0" applyFont="1" applyFill="1" applyBorder="1" applyAlignment="1">
      <alignment wrapText="1"/>
    </xf>
    <xf numFmtId="0" fontId="0" fillId="9" borderId="22" xfId="0" applyFont="1" applyFill="1" applyBorder="1" applyAlignment="1"/>
    <xf numFmtId="0" fontId="0" fillId="9" borderId="23" xfId="0" applyFont="1" applyFill="1" applyBorder="1" applyAlignment="1"/>
    <xf numFmtId="0" fontId="4" fillId="9" borderId="7" xfId="0" applyFont="1" applyFill="1" applyBorder="1" applyAlignment="1">
      <alignment horizontal="left" vertical="center"/>
    </xf>
    <xf numFmtId="49" fontId="0" fillId="9" borderId="24" xfId="0" applyNumberFormat="1" applyFont="1" applyFill="1" applyBorder="1" applyAlignment="1">
      <alignment horizontal="left" vertical="center" wrapText="1"/>
    </xf>
    <xf numFmtId="0" fontId="0" fillId="9" borderId="2" xfId="0" applyFont="1" applyFill="1" applyBorder="1" applyAlignment="1"/>
    <xf numFmtId="0" fontId="0" fillId="9" borderId="0" xfId="0" applyFont="1" applyFill="1" applyBorder="1" applyAlignment="1"/>
    <xf numFmtId="0" fontId="10" fillId="9" borderId="0" xfId="0" applyFont="1" applyFill="1" applyBorder="1" applyAlignment="1">
      <alignment wrapText="1"/>
    </xf>
    <xf numFmtId="0" fontId="10" fillId="9" borderId="0" xfId="0" applyFont="1" applyFill="1" applyBorder="1" applyAlignment="1">
      <alignment horizontal="center" wrapText="1"/>
    </xf>
    <xf numFmtId="0" fontId="0" fillId="9" borderId="0" xfId="0" applyFont="1" applyFill="1" applyBorder="1" applyAlignment="1">
      <alignment wrapText="1"/>
    </xf>
    <xf numFmtId="0" fontId="0" fillId="9" borderId="5" xfId="0" applyFont="1" applyFill="1" applyBorder="1" applyAlignment="1"/>
    <xf numFmtId="0" fontId="14" fillId="9" borderId="25" xfId="0" applyFont="1" applyFill="1" applyBorder="1" applyAlignment="1">
      <alignment horizontal="center" vertical="center" wrapText="1"/>
    </xf>
    <xf numFmtId="0" fontId="14" fillId="9" borderId="2" xfId="0" applyFont="1" applyFill="1" applyBorder="1" applyAlignment="1">
      <alignment horizontal="center" vertical="center" wrapText="1"/>
    </xf>
    <xf numFmtId="0" fontId="14" fillId="9" borderId="4" xfId="0" applyFont="1" applyFill="1" applyBorder="1" applyAlignment="1">
      <alignment horizontal="center" vertical="center" wrapText="1"/>
    </xf>
    <xf numFmtId="49" fontId="15" fillId="12" borderId="26" xfId="0" applyNumberFormat="1" applyFont="1" applyFill="1" applyBorder="1" applyAlignment="1"/>
    <xf numFmtId="0" fontId="16" fillId="12" borderId="27" xfId="0" applyFont="1" applyFill="1" applyBorder="1" applyAlignment="1"/>
    <xf numFmtId="49" fontId="4" fillId="2" borderId="28" xfId="0" applyNumberFormat="1" applyFont="1" applyFill="1" applyBorder="1" applyAlignment="1">
      <alignment horizontal="center" vertical="center"/>
    </xf>
    <xf numFmtId="49" fontId="4" fillId="2" borderId="28" xfId="0" applyNumberFormat="1" applyFont="1" applyFill="1" applyBorder="1" applyAlignment="1">
      <alignment horizontal="center" vertical="center" wrapText="1"/>
    </xf>
    <xf numFmtId="49" fontId="4" fillId="2" borderId="26" xfId="0" applyNumberFormat="1" applyFont="1" applyFill="1" applyBorder="1" applyAlignment="1">
      <alignment vertical="center" wrapText="1"/>
    </xf>
    <xf numFmtId="0" fontId="0" fillId="9" borderId="24" xfId="0" applyNumberFormat="1" applyFont="1" applyFill="1" applyBorder="1" applyAlignment="1">
      <alignment horizontal="center" vertical="center" wrapText="1"/>
    </xf>
    <xf numFmtId="0" fontId="0" fillId="9" borderId="7" xfId="0" applyNumberFormat="1" applyFont="1" applyFill="1" applyBorder="1" applyAlignment="1">
      <alignment horizontal="left" vertical="center" wrapText="1"/>
    </xf>
    <xf numFmtId="0" fontId="0" fillId="9" borderId="29" xfId="0" applyFont="1" applyFill="1" applyBorder="1" applyAlignment="1"/>
    <xf numFmtId="49" fontId="0" fillId="9" borderId="7" xfId="0" applyNumberFormat="1" applyFont="1" applyFill="1" applyBorder="1" applyAlignment="1">
      <alignment vertical="top"/>
    </xf>
    <xf numFmtId="49" fontId="0" fillId="9" borderId="7" xfId="0" applyNumberFormat="1" applyFont="1" applyFill="1" applyBorder="1" applyAlignment="1">
      <alignment vertical="top" wrapText="1"/>
    </xf>
    <xf numFmtId="0" fontId="18" fillId="9" borderId="7" xfId="0" applyNumberFormat="1" applyFont="1" applyFill="1" applyBorder="1" applyAlignment="1">
      <alignment horizontal="center" vertical="center" wrapText="1"/>
    </xf>
    <xf numFmtId="49" fontId="19" fillId="9" borderId="7" xfId="0" applyNumberFormat="1" applyFont="1" applyFill="1" applyBorder="1" applyAlignment="1">
      <alignment horizontal="left" vertical="center" wrapText="1"/>
    </xf>
    <xf numFmtId="49" fontId="19" fillId="13" borderId="7" xfId="0" applyNumberFormat="1" applyFont="1" applyFill="1" applyBorder="1" applyAlignment="1">
      <alignment horizontal="left" vertical="center" wrapText="1"/>
    </xf>
    <xf numFmtId="49" fontId="19" fillId="9" borderId="7" xfId="0" applyNumberFormat="1" applyFont="1" applyFill="1" applyBorder="1" applyAlignment="1"/>
    <xf numFmtId="49" fontId="19" fillId="9" borderId="7" xfId="0" applyNumberFormat="1" applyFont="1" applyFill="1" applyBorder="1" applyAlignment="1">
      <alignment horizontal="left"/>
    </xf>
    <xf numFmtId="49" fontId="20" fillId="9" borderId="7" xfId="0" applyNumberFormat="1" applyFont="1" applyFill="1" applyBorder="1" applyAlignment="1">
      <alignment horizontal="left" vertical="center" wrapText="1"/>
    </xf>
    <xf numFmtId="0" fontId="11" fillId="9" borderId="7" xfId="0" applyFont="1" applyFill="1" applyBorder="1" applyAlignment="1">
      <alignment horizontal="center"/>
    </xf>
    <xf numFmtId="0" fontId="11" fillId="9" borderId="7" xfId="0" applyNumberFormat="1" applyFont="1" applyFill="1" applyBorder="1" applyAlignment="1">
      <alignment horizontal="center"/>
    </xf>
    <xf numFmtId="49" fontId="11" fillId="9" borderId="7" xfId="0" applyNumberFormat="1" applyFont="1" applyFill="1" applyBorder="1" applyAlignment="1">
      <alignment horizontal="center"/>
    </xf>
    <xf numFmtId="49" fontId="12" fillId="9" borderId="7" xfId="0" applyNumberFormat="1" applyFont="1" applyFill="1" applyBorder="1" applyAlignment="1">
      <alignment horizontal="center" vertical="center"/>
    </xf>
    <xf numFmtId="49" fontId="11" fillId="9" borderId="7" xfId="0" applyNumberFormat="1" applyFont="1" applyFill="1" applyBorder="1" applyAlignment="1">
      <alignment horizontal="left"/>
    </xf>
    <xf numFmtId="0" fontId="11" fillId="9" borderId="7" xfId="0" applyFont="1" applyFill="1" applyBorder="1" applyAlignment="1">
      <alignment horizontal="left"/>
    </xf>
    <xf numFmtId="0" fontId="11" fillId="9" borderId="9" xfId="0" applyFont="1" applyFill="1" applyBorder="1" applyAlignment="1">
      <alignment horizontal="center"/>
    </xf>
    <xf numFmtId="49" fontId="4" fillId="10" borderId="30" xfId="0" applyNumberFormat="1" applyFont="1" applyFill="1" applyBorder="1" applyAlignment="1">
      <alignment horizontal="center" vertical="center" wrapText="1"/>
    </xf>
    <xf numFmtId="0" fontId="0" fillId="9" borderId="31" xfId="0" applyNumberFormat="1" applyFont="1" applyFill="1" applyBorder="1" applyAlignment="1">
      <alignment horizontal="center" vertical="center"/>
    </xf>
    <xf numFmtId="9" fontId="0" fillId="0" borderId="0" xfId="0" applyNumberFormat="1" applyFont="1" applyAlignment="1"/>
    <xf numFmtId="49" fontId="4" fillId="9" borderId="23" xfId="0" applyNumberFormat="1" applyFont="1" applyFill="1" applyBorder="1" applyAlignment="1">
      <alignment horizontal="center" vertical="center"/>
    </xf>
    <xf numFmtId="0" fontId="4" fillId="9" borderId="23" xfId="0" applyFont="1" applyFill="1" applyBorder="1" applyAlignment="1"/>
    <xf numFmtId="0" fontId="0" fillId="9" borderId="32" xfId="0" applyFont="1" applyFill="1" applyBorder="1" applyAlignment="1"/>
    <xf numFmtId="0" fontId="0" fillId="9" borderId="32" xfId="0" applyFont="1" applyFill="1" applyBorder="1" applyAlignment="1">
      <alignment horizontal="center"/>
    </xf>
    <xf numFmtId="0" fontId="0" fillId="9" borderId="32" xfId="0" applyNumberFormat="1" applyFont="1" applyFill="1" applyBorder="1" applyAlignment="1">
      <alignment horizontal="center" vertical="center"/>
    </xf>
    <xf numFmtId="0" fontId="0" fillId="9" borderId="32" xfId="0" applyFont="1" applyFill="1" applyBorder="1" applyAlignment="1">
      <alignment horizontal="center" vertical="center"/>
    </xf>
    <xf numFmtId="0" fontId="0" fillId="9" borderId="33" xfId="0" applyFont="1" applyFill="1" applyBorder="1" applyAlignment="1"/>
    <xf numFmtId="0" fontId="0" fillId="0" borderId="32" xfId="0" applyNumberFormat="1" applyFont="1" applyBorder="1" applyAlignment="1"/>
    <xf numFmtId="49" fontId="9" fillId="10" borderId="0" xfId="0" applyNumberFormat="1" applyFont="1" applyFill="1" applyBorder="1" applyAlignment="1">
      <alignment horizontal="center" vertical="center" wrapText="1"/>
    </xf>
    <xf numFmtId="0" fontId="0" fillId="0" borderId="0" xfId="0" applyNumberFormat="1" applyFont="1" applyAlignment="1">
      <alignment horizontal="center"/>
    </xf>
    <xf numFmtId="49" fontId="21" fillId="9" borderId="32" xfId="0" applyNumberFormat="1" applyFont="1" applyFill="1" applyBorder="1" applyAlignment="1">
      <alignment horizontal="center" vertical="center" wrapText="1"/>
    </xf>
    <xf numFmtId="0" fontId="22" fillId="9" borderId="32" xfId="0" applyFont="1" applyFill="1" applyBorder="1" applyAlignment="1">
      <alignment horizontal="center"/>
    </xf>
    <xf numFmtId="0" fontId="22" fillId="9" borderId="32" xfId="0" applyFont="1" applyFill="1" applyBorder="1" applyAlignment="1"/>
    <xf numFmtId="0" fontId="21" fillId="9" borderId="32" xfId="0" applyFont="1" applyFill="1" applyBorder="1" applyAlignment="1">
      <alignment horizontal="center" vertical="center"/>
    </xf>
    <xf numFmtId="49" fontId="0" fillId="9" borderId="23" xfId="0" applyNumberFormat="1" applyFont="1" applyFill="1" applyBorder="1" applyAlignment="1">
      <alignment horizontal="left" vertical="center" wrapText="1"/>
    </xf>
    <xf numFmtId="0" fontId="0" fillId="0" borderId="32" xfId="0" applyNumberFormat="1" applyFont="1" applyBorder="1" applyAlignment="1">
      <alignment horizontal="center"/>
    </xf>
    <xf numFmtId="0" fontId="22" fillId="0" borderId="32" xfId="0" applyNumberFormat="1" applyFont="1" applyBorder="1" applyAlignment="1">
      <alignment horizontal="center"/>
    </xf>
    <xf numFmtId="0" fontId="0" fillId="0" borderId="0" xfId="0" applyNumberFormat="1" applyFont="1" applyAlignment="1">
      <alignment horizontal="center" vertical="center"/>
    </xf>
    <xf numFmtId="0" fontId="0" fillId="0" borderId="32" xfId="0" applyNumberFormat="1" applyFont="1" applyBorder="1" applyAlignment="1">
      <alignment horizontal="center" vertical="center"/>
    </xf>
    <xf numFmtId="0" fontId="22" fillId="0" borderId="32" xfId="0" applyNumberFormat="1" applyFont="1" applyBorder="1" applyAlignment="1">
      <alignment horizontal="center" vertical="center"/>
    </xf>
    <xf numFmtId="49" fontId="4" fillId="10" borderId="34" xfId="0" applyNumberFormat="1" applyFont="1" applyFill="1" applyBorder="1" applyAlignment="1">
      <alignment horizontal="center" vertical="center" wrapText="1"/>
    </xf>
    <xf numFmtId="49" fontId="0" fillId="9" borderId="23" xfId="0" applyNumberFormat="1" applyFont="1" applyFill="1" applyBorder="1" applyAlignment="1">
      <alignment horizontal="left" wrapText="1"/>
    </xf>
    <xf numFmtId="49" fontId="4" fillId="9" borderId="23" xfId="0" applyNumberFormat="1" applyFont="1" applyFill="1" applyBorder="1" applyAlignment="1">
      <alignment horizontal="left" wrapText="1"/>
    </xf>
    <xf numFmtId="49" fontId="4" fillId="9" borderId="35" xfId="0" applyNumberFormat="1" applyFont="1" applyFill="1" applyBorder="1" applyAlignment="1">
      <alignment horizontal="left" wrapText="1"/>
    </xf>
    <xf numFmtId="0" fontId="55" fillId="14" borderId="0" xfId="0" applyFont="1" applyFill="1" applyAlignment="1">
      <alignment vertical="center" wrapText="1"/>
    </xf>
    <xf numFmtId="0" fontId="56" fillId="14" borderId="0" xfId="0" applyFont="1" applyFill="1" applyAlignment="1">
      <alignment vertical="center" wrapText="1"/>
    </xf>
    <xf numFmtId="0" fontId="57" fillId="14" borderId="0" xfId="0" applyFont="1" applyFill="1" applyAlignment="1">
      <alignment vertical="center" wrapText="1"/>
    </xf>
    <xf numFmtId="49" fontId="5" fillId="9" borderId="23" xfId="0" applyNumberFormat="1" applyFont="1" applyFill="1" applyBorder="1" applyAlignment="1">
      <alignment horizontal="left" vertical="center" wrapText="1"/>
    </xf>
    <xf numFmtId="49" fontId="5" fillId="9" borderId="23" xfId="0" applyNumberFormat="1" applyFont="1" applyFill="1" applyBorder="1" applyAlignment="1">
      <alignment vertical="center" wrapText="1"/>
    </xf>
    <xf numFmtId="0" fontId="0" fillId="9" borderId="23" xfId="0" applyFont="1" applyFill="1" applyBorder="1" applyAlignment="1">
      <alignment vertical="center"/>
    </xf>
    <xf numFmtId="0" fontId="0" fillId="10" borderId="23" xfId="0" applyFont="1" applyFill="1" applyBorder="1" applyAlignment="1">
      <alignment vertical="center"/>
    </xf>
    <xf numFmtId="0" fontId="4" fillId="11" borderId="23" xfId="0" applyFont="1" applyFill="1" applyBorder="1" applyAlignment="1">
      <alignment vertical="center"/>
    </xf>
    <xf numFmtId="0" fontId="4" fillId="11" borderId="23" xfId="0" applyFont="1" applyFill="1" applyBorder="1" applyAlignment="1"/>
    <xf numFmtId="0" fontId="0" fillId="11" borderId="23" xfId="0" applyFont="1" applyFill="1" applyBorder="1" applyAlignment="1">
      <alignment vertical="center"/>
    </xf>
    <xf numFmtId="49" fontId="0" fillId="9" borderId="23" xfId="0" applyNumberFormat="1" applyFont="1" applyFill="1" applyBorder="1" applyAlignment="1"/>
    <xf numFmtId="0" fontId="0" fillId="9" borderId="23" xfId="0" applyFont="1" applyFill="1" applyBorder="1" applyAlignment="1">
      <alignment horizontal="center"/>
    </xf>
    <xf numFmtId="49" fontId="0" fillId="9" borderId="23" xfId="0" applyNumberFormat="1" applyFont="1" applyFill="1" applyBorder="1" applyAlignment="1">
      <alignment wrapText="1"/>
    </xf>
    <xf numFmtId="0" fontId="0" fillId="9" borderId="23" xfId="0" applyFont="1" applyFill="1" applyBorder="1" applyAlignment="1">
      <alignment wrapText="1"/>
    </xf>
    <xf numFmtId="49" fontId="21" fillId="9" borderId="23" xfId="0" applyNumberFormat="1" applyFont="1" applyFill="1" applyBorder="1" applyAlignment="1">
      <alignment horizontal="center" vertical="center"/>
    </xf>
    <xf numFmtId="49" fontId="22" fillId="9" borderId="7" xfId="0" applyNumberFormat="1" applyFont="1" applyFill="1" applyBorder="1" applyAlignment="1">
      <alignment horizontal="left"/>
    </xf>
    <xf numFmtId="49" fontId="22" fillId="9" borderId="23" xfId="0" applyNumberFormat="1" applyFont="1" applyFill="1" applyBorder="1" applyAlignment="1"/>
    <xf numFmtId="49" fontId="0" fillId="9" borderId="36" xfId="0" applyNumberFormat="1" applyFont="1" applyFill="1" applyBorder="1" applyAlignment="1">
      <alignment horizontal="center"/>
    </xf>
    <xf numFmtId="49" fontId="0" fillId="9" borderId="23" xfId="0" applyNumberFormat="1" applyFont="1" applyFill="1" applyBorder="1" applyAlignment="1">
      <alignment horizontal="center"/>
    </xf>
    <xf numFmtId="0" fontId="0" fillId="10" borderId="37" xfId="0" applyFont="1" applyFill="1" applyBorder="1" applyAlignment="1">
      <alignment horizontal="center"/>
    </xf>
    <xf numFmtId="0" fontId="0" fillId="9" borderId="38" xfId="0" applyNumberFormat="1" applyFont="1" applyFill="1" applyBorder="1" applyAlignment="1">
      <alignment horizontal="center"/>
    </xf>
    <xf numFmtId="0" fontId="0" fillId="9" borderId="39" xfId="0" applyNumberFormat="1" applyFont="1" applyFill="1" applyBorder="1" applyAlignment="1">
      <alignment horizontal="center"/>
    </xf>
    <xf numFmtId="49" fontId="0" fillId="9" borderId="40" xfId="0" applyNumberFormat="1" applyFont="1" applyFill="1" applyBorder="1" applyAlignment="1">
      <alignment horizontal="center"/>
    </xf>
    <xf numFmtId="49" fontId="0" fillId="9" borderId="41" xfId="0" applyNumberFormat="1" applyFont="1" applyFill="1" applyBorder="1" applyAlignment="1">
      <alignment horizontal="center"/>
    </xf>
    <xf numFmtId="49" fontId="0" fillId="10" borderId="42" xfId="0" applyNumberFormat="1" applyFont="1" applyFill="1" applyBorder="1" applyAlignment="1">
      <alignment horizontal="center" vertical="center"/>
    </xf>
    <xf numFmtId="49" fontId="0" fillId="10" borderId="43" xfId="0" applyNumberFormat="1" applyFont="1" applyFill="1" applyBorder="1" applyAlignment="1">
      <alignment horizontal="center" vertical="center"/>
    </xf>
    <xf numFmtId="0" fontId="0" fillId="9" borderId="44" xfId="0" applyFont="1" applyFill="1" applyBorder="1" applyAlignment="1">
      <alignment horizontal="center" vertical="center"/>
    </xf>
    <xf numFmtId="0" fontId="0" fillId="9" borderId="45" xfId="0" applyFont="1" applyFill="1" applyBorder="1" applyAlignment="1">
      <alignment horizontal="center" vertical="center"/>
    </xf>
    <xf numFmtId="0" fontId="22" fillId="15" borderId="46" xfId="0" applyFont="1" applyFill="1" applyBorder="1" applyAlignment="1">
      <alignment horizontal="center" vertical="center"/>
    </xf>
    <xf numFmtId="49" fontId="0" fillId="9" borderId="34" xfId="0" applyNumberFormat="1" applyFont="1" applyFill="1" applyBorder="1" applyAlignment="1">
      <alignment vertical="center" wrapText="1"/>
    </xf>
    <xf numFmtId="49" fontId="0" fillId="9" borderId="23" xfId="0" applyNumberFormat="1" applyFont="1" applyFill="1" applyBorder="1" applyAlignment="1">
      <alignment vertical="center" wrapText="1"/>
    </xf>
    <xf numFmtId="0" fontId="0" fillId="9" borderId="1" xfId="0" applyFont="1" applyFill="1" applyBorder="1" applyAlignment="1">
      <alignment horizontal="center"/>
    </xf>
    <xf numFmtId="0" fontId="0" fillId="9" borderId="20" xfId="0" applyFont="1" applyFill="1" applyBorder="1" applyAlignment="1">
      <alignment horizontal="center"/>
    </xf>
    <xf numFmtId="0" fontId="21" fillId="0" borderId="32" xfId="0" applyFont="1" applyFill="1" applyBorder="1" applyAlignment="1">
      <alignment horizontal="left" vertical="center" wrapText="1"/>
    </xf>
    <xf numFmtId="0" fontId="21" fillId="0" borderId="32" xfId="0" applyFont="1" applyBorder="1" applyAlignment="1">
      <alignment vertical="center" wrapText="1"/>
    </xf>
    <xf numFmtId="0" fontId="0" fillId="0" borderId="0" xfId="0" applyNumberFormat="1" applyFont="1" applyBorder="1" applyAlignment="1"/>
    <xf numFmtId="184" fontId="21" fillId="0" borderId="32" xfId="0" applyNumberFormat="1" applyFont="1" applyBorder="1" applyAlignment="1">
      <alignment vertical="center"/>
    </xf>
    <xf numFmtId="49" fontId="24" fillId="16" borderId="47" xfId="0" applyNumberFormat="1" applyFont="1" applyFill="1" applyBorder="1" applyAlignment="1">
      <alignment horizontal="center" vertical="center" wrapText="1"/>
    </xf>
    <xf numFmtId="184" fontId="24" fillId="16" borderId="46" xfId="0" applyNumberFormat="1" applyFont="1" applyFill="1" applyBorder="1" applyAlignment="1">
      <alignment horizontal="center" vertical="center" wrapText="1"/>
    </xf>
    <xf numFmtId="0" fontId="58" fillId="0" borderId="32" xfId="0" applyFont="1" applyBorder="1" applyAlignment="1">
      <alignment horizontal="left" vertical="center" wrapText="1"/>
    </xf>
    <xf numFmtId="0" fontId="25" fillId="14" borderId="32" xfId="0" applyFont="1" applyFill="1" applyBorder="1" applyAlignment="1">
      <alignment horizontal="center" vertical="center"/>
    </xf>
    <xf numFmtId="0" fontId="4" fillId="9" borderId="23" xfId="0" applyFont="1" applyFill="1" applyBorder="1" applyAlignment="1">
      <alignment horizontal="center" vertical="center"/>
    </xf>
    <xf numFmtId="0" fontId="21" fillId="14" borderId="32" xfId="0" applyFont="1" applyFill="1" applyBorder="1" applyAlignment="1">
      <alignment horizontal="left" vertical="center" wrapText="1"/>
    </xf>
    <xf numFmtId="184" fontId="21" fillId="14" borderId="32" xfId="0" applyNumberFormat="1" applyFont="1" applyFill="1" applyBorder="1" applyAlignment="1">
      <alignment vertical="center"/>
    </xf>
    <xf numFmtId="0" fontId="21" fillId="0" borderId="32" xfId="0" applyFont="1" applyBorder="1" applyAlignment="1">
      <alignment horizontal="left" vertical="center" wrapText="1"/>
    </xf>
    <xf numFmtId="0" fontId="21" fillId="0" borderId="32" xfId="0" applyNumberFormat="1" applyFont="1" applyBorder="1" applyAlignment="1">
      <alignment horizontal="center" vertical="center"/>
    </xf>
    <xf numFmtId="0" fontId="21" fillId="9" borderId="32" xfId="0" applyFont="1" applyFill="1" applyBorder="1" applyAlignment="1">
      <alignment vertical="center"/>
    </xf>
    <xf numFmtId="0" fontId="21" fillId="9" borderId="32" xfId="0" applyFont="1" applyFill="1" applyBorder="1" applyAlignment="1">
      <alignment vertical="center" wrapText="1"/>
    </xf>
    <xf numFmtId="0" fontId="21" fillId="0" borderId="32" xfId="0" applyFont="1" applyFill="1" applyBorder="1" applyAlignment="1">
      <alignment horizontal="center" vertical="center"/>
    </xf>
    <xf numFmtId="0" fontId="21" fillId="0" borderId="32" xfId="47" applyFont="1" applyBorder="1" applyAlignment="1">
      <alignment horizontal="center" vertical="center" wrapText="1"/>
    </xf>
    <xf numFmtId="49" fontId="21" fillId="9" borderId="32" xfId="0" applyNumberFormat="1" applyFont="1" applyFill="1" applyBorder="1" applyAlignment="1">
      <alignment vertical="center" wrapText="1"/>
    </xf>
    <xf numFmtId="184" fontId="21" fillId="9" borderId="32" xfId="0" applyNumberFormat="1" applyFont="1" applyFill="1" applyBorder="1" applyAlignment="1">
      <alignment horizontal="center" vertical="center"/>
    </xf>
    <xf numFmtId="184" fontId="21" fillId="0" borderId="32" xfId="0" applyNumberFormat="1" applyFont="1" applyBorder="1" applyAlignment="1">
      <alignment horizontal="center" vertical="center"/>
    </xf>
    <xf numFmtId="49" fontId="24" fillId="16" borderId="47" xfId="0" applyNumberFormat="1" applyFont="1" applyFill="1" applyBorder="1" applyAlignment="1">
      <alignment horizontal="center" vertical="center"/>
    </xf>
    <xf numFmtId="0" fontId="24" fillId="16" borderId="47" xfId="0" applyFont="1" applyFill="1" applyBorder="1" applyAlignment="1">
      <alignment horizontal="center" vertical="center"/>
    </xf>
    <xf numFmtId="184" fontId="24" fillId="16" borderId="46" xfId="0" applyNumberFormat="1" applyFont="1" applyFill="1" applyBorder="1" applyAlignment="1">
      <alignment horizontal="center" vertical="center"/>
    </xf>
    <xf numFmtId="0" fontId="21" fillId="0" borderId="0" xfId="0" applyNumberFormat="1" applyFont="1" applyAlignment="1"/>
    <xf numFmtId="0" fontId="21" fillId="0" borderId="32" xfId="0" applyFont="1" applyBorder="1" applyAlignment="1">
      <alignment horizontal="center" vertical="center" wrapText="1"/>
    </xf>
    <xf numFmtId="184" fontId="21" fillId="0" borderId="32" xfId="0" applyNumberFormat="1" applyFont="1" applyBorder="1" applyAlignment="1">
      <alignment horizontal="center" vertical="center" wrapText="1"/>
    </xf>
    <xf numFmtId="184" fontId="21" fillId="0" borderId="32" xfId="14" applyNumberFormat="1" applyFont="1" applyBorder="1" applyAlignment="1">
      <alignment horizontal="center" vertical="center" wrapText="1"/>
    </xf>
    <xf numFmtId="0" fontId="21" fillId="0" borderId="32" xfId="14" applyFont="1" applyBorder="1" applyAlignment="1">
      <alignment horizontal="center" vertical="center" wrapText="1"/>
    </xf>
    <xf numFmtId="0" fontId="21" fillId="0" borderId="32" xfId="0" applyFont="1" applyBorder="1" applyAlignment="1">
      <alignment horizontal="center" vertical="center"/>
    </xf>
    <xf numFmtId="0" fontId="0" fillId="0" borderId="0" xfId="0" applyNumberFormat="1" applyFont="1" applyAlignment="1">
      <alignment vertical="center"/>
    </xf>
    <xf numFmtId="0" fontId="21" fillId="0" borderId="32" xfId="0" applyFont="1" applyBorder="1" applyAlignment="1">
      <alignment horizontal="left" vertical="center"/>
    </xf>
    <xf numFmtId="0" fontId="21" fillId="9" borderId="32" xfId="0" applyFont="1" applyFill="1" applyBorder="1" applyAlignment="1">
      <alignment horizontal="center"/>
    </xf>
    <xf numFmtId="0" fontId="21" fillId="9" borderId="32" xfId="0" applyFont="1" applyFill="1" applyBorder="1" applyAlignment="1">
      <alignment horizontal="center" vertical="center" wrapText="1"/>
    </xf>
    <xf numFmtId="0" fontId="0" fillId="0" borderId="0" xfId="0" applyNumberFormat="1" applyFont="1" applyAlignment="1">
      <alignment horizontal="left"/>
    </xf>
    <xf numFmtId="0" fontId="21" fillId="0" borderId="32" xfId="0" applyNumberFormat="1" applyFont="1" applyBorder="1" applyAlignment="1">
      <alignment horizontal="left" vertical="center"/>
    </xf>
    <xf numFmtId="0" fontId="21" fillId="0" borderId="32" xfId="14" applyFont="1" applyBorder="1" applyAlignment="1">
      <alignment horizontal="left" vertical="center" wrapText="1"/>
    </xf>
    <xf numFmtId="184" fontId="24" fillId="14" borderId="46" xfId="0" applyNumberFormat="1" applyFont="1" applyFill="1" applyBorder="1" applyAlignment="1">
      <alignment horizontal="center" vertical="center" wrapText="1"/>
    </xf>
    <xf numFmtId="49" fontId="59" fillId="16" borderId="48" xfId="0" applyNumberFormat="1" applyFont="1" applyFill="1" applyBorder="1" applyAlignment="1">
      <alignment horizontal="center" vertical="center" wrapText="1"/>
    </xf>
    <xf numFmtId="49" fontId="59" fillId="16" borderId="49" xfId="0" applyNumberFormat="1" applyFont="1" applyFill="1" applyBorder="1" applyAlignment="1">
      <alignment horizontal="center" vertical="center" wrapText="1"/>
    </xf>
    <xf numFmtId="0" fontId="59" fillId="16" borderId="50" xfId="0" applyNumberFormat="1" applyFont="1" applyFill="1" applyBorder="1" applyAlignment="1">
      <alignment horizontal="center" vertical="center"/>
    </xf>
    <xf numFmtId="184" fontId="59" fillId="16" borderId="51" xfId="0" applyNumberFormat="1" applyFont="1" applyFill="1" applyBorder="1" applyAlignment="1">
      <alignment horizontal="center" vertical="center" wrapText="1"/>
    </xf>
    <xf numFmtId="0" fontId="0" fillId="0" borderId="0" xfId="0" applyNumberFormat="1" applyFont="1" applyBorder="1" applyAlignment="1">
      <alignment horizontal="center" vertical="center"/>
    </xf>
    <xf numFmtId="0" fontId="21" fillId="0" borderId="47" xfId="0" applyNumberFormat="1" applyFont="1" applyBorder="1" applyAlignment="1">
      <alignment horizontal="center" vertical="center"/>
    </xf>
    <xf numFmtId="184" fontId="24" fillId="14" borderId="47" xfId="0" applyNumberFormat="1" applyFont="1" applyFill="1" applyBorder="1" applyAlignment="1">
      <alignment horizontal="center" vertical="center" wrapText="1"/>
    </xf>
    <xf numFmtId="49" fontId="21" fillId="9" borderId="32" xfId="0" applyNumberFormat="1" applyFont="1" applyFill="1" applyBorder="1" applyAlignment="1">
      <alignment horizontal="left" vertical="center" wrapText="1"/>
    </xf>
    <xf numFmtId="0" fontId="21" fillId="9" borderId="32" xfId="0" applyFont="1" applyFill="1" applyBorder="1" applyAlignment="1">
      <alignment horizontal="left" vertical="center" wrapText="1"/>
    </xf>
    <xf numFmtId="49" fontId="21" fillId="9" borderId="32" xfId="0" applyNumberFormat="1" applyFont="1" applyFill="1" applyBorder="1" applyAlignment="1">
      <alignment horizontal="center" vertical="center"/>
    </xf>
    <xf numFmtId="0" fontId="21" fillId="0" borderId="52" xfId="0" applyNumberFormat="1" applyFont="1" applyBorder="1" applyAlignment="1">
      <alignment horizontal="center" vertical="center"/>
    </xf>
    <xf numFmtId="49" fontId="34" fillId="9" borderId="32" xfId="0" applyNumberFormat="1" applyFont="1" applyFill="1" applyBorder="1" applyAlignment="1">
      <alignment horizontal="center" vertical="center" wrapText="1"/>
    </xf>
    <xf numFmtId="184" fontId="21" fillId="0" borderId="44" xfId="0" applyNumberFormat="1" applyFont="1" applyBorder="1" applyAlignment="1">
      <alignment horizontal="center" vertical="center"/>
    </xf>
    <xf numFmtId="184" fontId="21" fillId="0" borderId="52" xfId="0" applyNumberFormat="1" applyFont="1" applyBorder="1" applyAlignment="1">
      <alignment horizontal="center" vertical="center"/>
    </xf>
    <xf numFmtId="184" fontId="21" fillId="0" borderId="45" xfId="0" applyNumberFormat="1" applyFont="1" applyBorder="1" applyAlignment="1">
      <alignment horizontal="center" vertical="center"/>
    </xf>
    <xf numFmtId="0" fontId="21" fillId="9" borderId="53" xfId="0" applyFont="1" applyFill="1" applyBorder="1" applyAlignment="1">
      <alignment horizontal="center" vertical="center"/>
    </xf>
    <xf numFmtId="0" fontId="21" fillId="9" borderId="54" xfId="0" applyFont="1" applyFill="1" applyBorder="1" applyAlignment="1">
      <alignment horizontal="center" vertical="center"/>
    </xf>
    <xf numFmtId="0" fontId="21" fillId="9" borderId="52" xfId="0" applyFont="1" applyFill="1" applyBorder="1" applyAlignment="1">
      <alignment horizontal="center" vertical="center"/>
    </xf>
    <xf numFmtId="49" fontId="59" fillId="16" borderId="48" xfId="0" applyNumberFormat="1" applyFont="1" applyFill="1" applyBorder="1" applyAlignment="1">
      <alignment horizontal="center" vertical="center"/>
    </xf>
    <xf numFmtId="0" fontId="21" fillId="9" borderId="23" xfId="0" applyFont="1" applyFill="1" applyBorder="1" applyAlignment="1">
      <alignment horizontal="center" vertical="center" wrapText="1"/>
    </xf>
    <xf numFmtId="0" fontId="21" fillId="0" borderId="32" xfId="46" applyFont="1" applyBorder="1" applyAlignment="1">
      <alignment horizontal="left" vertical="center" wrapText="1"/>
    </xf>
    <xf numFmtId="0" fontId="21" fillId="0" borderId="32" xfId="25" applyFont="1" applyBorder="1" applyAlignment="1">
      <alignment horizontal="left" vertical="center" wrapText="1"/>
    </xf>
    <xf numFmtId="186" fontId="21" fillId="14" borderId="32" xfId="22" applyNumberFormat="1" applyFont="1" applyFill="1" applyBorder="1" applyAlignment="1">
      <alignment horizontal="left" vertical="center" wrapText="1"/>
    </xf>
    <xf numFmtId="0" fontId="25" fillId="0" borderId="32" xfId="50" applyFont="1" applyBorder="1" applyAlignment="1">
      <alignment horizontal="left" vertical="center" wrapText="1"/>
    </xf>
    <xf numFmtId="171" fontId="21" fillId="0" borderId="32" xfId="2" applyFont="1" applyBorder="1" applyAlignment="1">
      <alignment horizontal="left" vertical="center" wrapText="1"/>
    </xf>
    <xf numFmtId="0" fontId="25" fillId="0" borderId="32" xfId="52" applyFont="1" applyFill="1" applyBorder="1" applyAlignment="1">
      <alignment horizontal="center" vertical="center"/>
    </xf>
    <xf numFmtId="171" fontId="21" fillId="0" borderId="32" xfId="2" applyFont="1" applyBorder="1" applyAlignment="1">
      <alignment horizontal="center" vertical="center"/>
    </xf>
    <xf numFmtId="0" fontId="21" fillId="0" borderId="32" xfId="46" applyFont="1" applyBorder="1" applyAlignment="1">
      <alignment horizontal="center" vertical="center"/>
    </xf>
    <xf numFmtId="184" fontId="24" fillId="16" borderId="43" xfId="0" applyNumberFormat="1" applyFont="1" applyFill="1" applyBorder="1" applyAlignment="1">
      <alignment horizontal="center" vertical="center" wrapText="1"/>
    </xf>
    <xf numFmtId="49" fontId="21" fillId="9" borderId="7" xfId="0" applyNumberFormat="1" applyFont="1" applyFill="1" applyBorder="1" applyAlignment="1">
      <alignment horizontal="center" vertical="center" wrapText="1"/>
    </xf>
    <xf numFmtId="0" fontId="21" fillId="9" borderId="7" xfId="0" applyFont="1" applyFill="1" applyBorder="1" applyAlignment="1">
      <alignment horizontal="center" vertical="center" wrapText="1"/>
    </xf>
    <xf numFmtId="0" fontId="21" fillId="0" borderId="0" xfId="0" applyNumberFormat="1" applyFont="1" applyAlignment="1">
      <alignment horizontal="center" vertical="center"/>
    </xf>
    <xf numFmtId="0" fontId="21" fillId="0" borderId="0" xfId="0" applyNumberFormat="1" applyFont="1" applyAlignment="1">
      <alignment horizontal="left"/>
    </xf>
    <xf numFmtId="0" fontId="21" fillId="0" borderId="50" xfId="0" applyFont="1" applyBorder="1" applyAlignment="1">
      <alignment horizontal="center" vertical="center" wrapText="1"/>
    </xf>
    <xf numFmtId="184" fontId="21" fillId="0" borderId="55" xfId="0" applyNumberFormat="1" applyFont="1" applyBorder="1" applyAlignment="1">
      <alignment horizontal="center" vertical="center" wrapText="1"/>
    </xf>
    <xf numFmtId="184" fontId="21" fillId="14" borderId="55" xfId="0" applyNumberFormat="1" applyFont="1" applyFill="1" applyBorder="1" applyAlignment="1">
      <alignment horizontal="center" vertical="center"/>
    </xf>
    <xf numFmtId="184" fontId="21" fillId="0" borderId="55" xfId="0" applyNumberFormat="1" applyFont="1" applyBorder="1" applyAlignment="1">
      <alignment horizontal="center" vertical="center"/>
    </xf>
    <xf numFmtId="184" fontId="21" fillId="0" borderId="56" xfId="0" applyNumberFormat="1" applyFont="1" applyBorder="1" applyAlignment="1">
      <alignment horizontal="center" vertical="center" wrapText="1"/>
    </xf>
    <xf numFmtId="44" fontId="21" fillId="14" borderId="32" xfId="9" applyFont="1" applyFill="1" applyBorder="1" applyAlignment="1">
      <alignment horizontal="center" vertical="center"/>
    </xf>
    <xf numFmtId="0" fontId="21" fillId="0" borderId="32" xfId="0" applyNumberFormat="1" applyFont="1" applyBorder="1" applyAlignment="1">
      <alignment horizontal="center" vertical="center" wrapText="1"/>
    </xf>
    <xf numFmtId="167" fontId="21" fillId="0" borderId="50" xfId="0" applyNumberFormat="1" applyFont="1" applyBorder="1" applyAlignment="1">
      <alignment horizontal="center" vertical="center" wrapText="1"/>
    </xf>
    <xf numFmtId="0" fontId="21" fillId="14" borderId="32" xfId="0" applyNumberFormat="1" applyFont="1" applyFill="1" applyBorder="1" applyAlignment="1">
      <alignment horizontal="center" vertical="center" wrapText="1"/>
    </xf>
    <xf numFmtId="49" fontId="21" fillId="9" borderId="24" xfId="0" applyNumberFormat="1" applyFont="1" applyFill="1" applyBorder="1" applyAlignment="1">
      <alignment horizontal="center" vertical="center" wrapText="1"/>
    </xf>
    <xf numFmtId="0" fontId="21" fillId="9" borderId="34" xfId="0" applyFont="1" applyFill="1" applyBorder="1" applyAlignment="1">
      <alignment horizontal="center" vertical="center"/>
    </xf>
    <xf numFmtId="0" fontId="21" fillId="9" borderId="23" xfId="0" applyFont="1" applyFill="1" applyBorder="1" applyAlignment="1">
      <alignment horizontal="center" vertical="center"/>
    </xf>
    <xf numFmtId="0" fontId="21" fillId="0" borderId="32" xfId="20" applyFont="1" applyBorder="1" applyAlignment="1">
      <alignment horizontal="left" vertical="center" wrapText="1"/>
    </xf>
    <xf numFmtId="0" fontId="25" fillId="0" borderId="32" xfId="0" applyFont="1" applyBorder="1" applyAlignment="1">
      <alignment vertical="center" wrapText="1"/>
    </xf>
    <xf numFmtId="0" fontId="25" fillId="0" borderId="32" xfId="20" applyFont="1" applyFill="1" applyBorder="1" applyAlignment="1">
      <alignment horizontal="center" vertical="center" wrapText="1"/>
    </xf>
    <xf numFmtId="184" fontId="25" fillId="0" borderId="55" xfId="20" applyNumberFormat="1" applyFont="1" applyFill="1" applyBorder="1" applyAlignment="1">
      <alignment horizontal="center" vertical="center" wrapText="1"/>
    </xf>
    <xf numFmtId="184" fontId="21" fillId="0" borderId="55" xfId="20" applyNumberFormat="1" applyFont="1" applyBorder="1" applyAlignment="1">
      <alignment horizontal="center" vertical="center" wrapText="1"/>
    </xf>
    <xf numFmtId="0" fontId="21" fillId="0" borderId="32" xfId="20" applyFont="1" applyBorder="1" applyAlignment="1">
      <alignment horizontal="center" vertical="center" wrapText="1"/>
    </xf>
    <xf numFmtId="184" fontId="21" fillId="0" borderId="55" xfId="20" applyNumberFormat="1" applyFont="1" applyBorder="1" applyAlignment="1">
      <alignment horizontal="center" vertical="center"/>
    </xf>
    <xf numFmtId="0" fontId="25" fillId="0" borderId="32" xfId="0" applyFont="1" applyBorder="1" applyAlignment="1">
      <alignment horizontal="center" vertical="center" wrapText="1"/>
    </xf>
    <xf numFmtId="184" fontId="21" fillId="0" borderId="55" xfId="20" applyNumberFormat="1" applyFont="1" applyFill="1" applyBorder="1" applyAlignment="1">
      <alignment horizontal="center" vertical="center"/>
    </xf>
    <xf numFmtId="0" fontId="21" fillId="0" borderId="32" xfId="20" applyFont="1" applyFill="1" applyBorder="1" applyAlignment="1">
      <alignment horizontal="center" vertical="center" wrapText="1"/>
    </xf>
    <xf numFmtId="186" fontId="25" fillId="0" borderId="32" xfId="0" applyNumberFormat="1" applyFont="1" applyFill="1" applyBorder="1" applyAlignment="1">
      <alignment horizontal="left" vertical="center" wrapText="1"/>
    </xf>
    <xf numFmtId="186" fontId="25" fillId="14" borderId="32" xfId="0" applyNumberFormat="1" applyFont="1" applyFill="1" applyBorder="1" applyAlignment="1">
      <alignment horizontal="center" vertical="center"/>
    </xf>
    <xf numFmtId="49" fontId="21" fillId="14" borderId="32" xfId="0" applyNumberFormat="1" applyFont="1" applyFill="1" applyBorder="1" applyAlignment="1">
      <alignment horizontal="left" vertical="center" wrapText="1"/>
    </xf>
    <xf numFmtId="186" fontId="25" fillId="0" borderId="32" xfId="0" applyNumberFormat="1" applyFont="1" applyFill="1" applyBorder="1" applyAlignment="1">
      <alignment horizontal="center" vertical="center"/>
    </xf>
    <xf numFmtId="0" fontId="58" fillId="0" borderId="32" xfId="0" applyFont="1" applyFill="1" applyBorder="1" applyAlignment="1">
      <alignment horizontal="left" vertical="center" wrapText="1"/>
    </xf>
    <xf numFmtId="0" fontId="21" fillId="9" borderId="50" xfId="0" applyFont="1" applyFill="1" applyBorder="1" applyAlignment="1">
      <alignment horizontal="center" vertical="center"/>
    </xf>
    <xf numFmtId="0" fontId="58" fillId="0" borderId="32" xfId="0" applyFont="1" applyFill="1" applyBorder="1" applyAlignment="1">
      <alignment horizontal="center" vertical="center" wrapText="1"/>
    </xf>
    <xf numFmtId="0" fontId="21" fillId="0" borderId="32" xfId="0" applyFont="1" applyFill="1" applyBorder="1" applyAlignment="1">
      <alignment horizontal="center" vertical="center" wrapText="1"/>
    </xf>
    <xf numFmtId="184" fontId="21" fillId="0" borderId="0" xfId="0" applyNumberFormat="1" applyFont="1" applyAlignment="1"/>
    <xf numFmtId="2" fontId="21" fillId="0" borderId="32" xfId="20" applyNumberFormat="1" applyFont="1" applyBorder="1" applyAlignment="1">
      <alignment horizontal="center" vertical="center" wrapText="1"/>
    </xf>
    <xf numFmtId="0" fontId="21" fillId="0" borderId="32" xfId="34" applyFont="1" applyBorder="1" applyAlignment="1">
      <alignment horizontal="center" vertical="center" wrapText="1"/>
    </xf>
    <xf numFmtId="0" fontId="21" fillId="9" borderId="32" xfId="34" applyFont="1" applyFill="1" applyBorder="1" applyAlignment="1">
      <alignment horizontal="center" vertical="center"/>
    </xf>
    <xf numFmtId="174" fontId="25" fillId="0" borderId="32" xfId="34" applyNumberFormat="1" applyFont="1" applyBorder="1" applyAlignment="1">
      <alignment horizontal="center" vertical="center"/>
    </xf>
    <xf numFmtId="0" fontId="25" fillId="0" borderId="32" xfId="34" applyNumberFormat="1" applyFont="1" applyBorder="1" applyAlignment="1">
      <alignment horizontal="center" vertical="center"/>
    </xf>
    <xf numFmtId="49" fontId="21" fillId="0" borderId="32" xfId="34" applyNumberFormat="1" applyFont="1" applyBorder="1" applyAlignment="1">
      <alignment horizontal="center" vertical="center" wrapText="1"/>
    </xf>
    <xf numFmtId="0" fontId="21" fillId="0" borderId="32" xfId="34" applyFont="1" applyFill="1" applyBorder="1" applyAlignment="1">
      <alignment horizontal="center" vertical="center" wrapText="1"/>
    </xf>
    <xf numFmtId="2" fontId="21" fillId="0" borderId="32" xfId="20" applyNumberFormat="1" applyFont="1" applyFill="1" applyBorder="1" applyAlignment="1">
      <alignment horizontal="center" vertical="center" wrapText="1"/>
    </xf>
    <xf numFmtId="0" fontId="21" fillId="0" borderId="32" xfId="20" applyFont="1" applyBorder="1" applyAlignment="1">
      <alignment horizontal="center" vertical="center"/>
    </xf>
    <xf numFmtId="178" fontId="21" fillId="9" borderId="32" xfId="34" applyNumberFormat="1" applyFont="1" applyFill="1" applyBorder="1" applyAlignment="1">
      <alignment horizontal="center" vertical="center" wrapText="1"/>
    </xf>
    <xf numFmtId="0" fontId="21" fillId="0" borderId="32" xfId="20" applyFont="1" applyFill="1" applyBorder="1" applyAlignment="1">
      <alignment horizontal="left" vertical="center" wrapText="1"/>
    </xf>
    <xf numFmtId="174" fontId="25" fillId="0" borderId="32" xfId="0" applyNumberFormat="1" applyFont="1" applyBorder="1" applyAlignment="1">
      <alignment horizontal="center" vertical="center"/>
    </xf>
    <xf numFmtId="3" fontId="25" fillId="0" borderId="32" xfId="0" applyNumberFormat="1" applyFont="1" applyBorder="1" applyAlignment="1">
      <alignment horizontal="left" vertical="center" wrapText="1"/>
    </xf>
    <xf numFmtId="177" fontId="21" fillId="9" borderId="32" xfId="34" applyNumberFormat="1" applyFont="1" applyFill="1" applyBorder="1" applyAlignment="1">
      <alignment horizontal="center" vertical="center"/>
    </xf>
    <xf numFmtId="0" fontId="21" fillId="0" borderId="32" xfId="34" applyFont="1" applyBorder="1" applyAlignment="1">
      <alignment horizontal="left" vertical="center" wrapText="1"/>
    </xf>
    <xf numFmtId="2" fontId="21" fillId="0" borderId="32" xfId="20" applyNumberFormat="1" applyFont="1" applyBorder="1" applyAlignment="1">
      <alignment horizontal="left" vertical="center" wrapText="1"/>
    </xf>
    <xf numFmtId="49" fontId="25" fillId="0" borderId="32" xfId="20" applyNumberFormat="1" applyFont="1" applyBorder="1" applyAlignment="1">
      <alignment horizontal="center" vertical="center" wrapText="1"/>
    </xf>
    <xf numFmtId="0" fontId="25" fillId="0" borderId="32" xfId="37" applyFont="1" applyBorder="1" applyAlignment="1">
      <alignment horizontal="center" vertical="center" wrapText="1"/>
    </xf>
    <xf numFmtId="0" fontId="25" fillId="0" borderId="32" xfId="37" applyFont="1" applyBorder="1" applyAlignment="1">
      <alignment horizontal="left" vertical="center" wrapText="1"/>
    </xf>
    <xf numFmtId="3" fontId="25" fillId="0" borderId="32" xfId="34" applyNumberFormat="1" applyFont="1" applyBorder="1" applyAlignment="1">
      <alignment horizontal="left" vertical="center" wrapText="1"/>
    </xf>
    <xf numFmtId="174" fontId="25" fillId="0" borderId="32" xfId="34" quotePrefix="1" applyNumberFormat="1" applyFont="1" applyBorder="1" applyAlignment="1">
      <alignment horizontal="center" vertical="center"/>
    </xf>
    <xf numFmtId="49" fontId="58" fillId="0" borderId="32" xfId="0" applyNumberFormat="1" applyFont="1" applyBorder="1" applyAlignment="1">
      <alignment horizontal="center" vertical="center" wrapText="1"/>
    </xf>
    <xf numFmtId="0" fontId="21" fillId="0" borderId="32" xfId="20" applyFont="1" applyBorder="1" applyAlignment="1">
      <alignment horizontal="left" vertical="center"/>
    </xf>
    <xf numFmtId="49" fontId="25" fillId="0" borderId="32" xfId="34" applyNumberFormat="1" applyFont="1" applyFill="1" applyBorder="1" applyAlignment="1">
      <alignment horizontal="center" vertical="center" wrapText="1"/>
    </xf>
    <xf numFmtId="0" fontId="21" fillId="0" borderId="32" xfId="34" applyFont="1" applyFill="1" applyBorder="1" applyAlignment="1">
      <alignment horizontal="center" vertical="center"/>
    </xf>
    <xf numFmtId="49" fontId="21" fillId="0" borderId="32" xfId="34" applyNumberFormat="1" applyFont="1" applyFill="1" applyBorder="1" applyAlignment="1">
      <alignment horizontal="center" vertical="center" wrapText="1"/>
    </xf>
    <xf numFmtId="184" fontId="21" fillId="0" borderId="32" xfId="34" applyNumberFormat="1" applyFont="1" applyBorder="1" applyAlignment="1">
      <alignment horizontal="center" vertical="center" wrapText="1"/>
    </xf>
    <xf numFmtId="184" fontId="21" fillId="0" borderId="32" xfId="0" applyNumberFormat="1" applyFont="1" applyFill="1" applyBorder="1" applyAlignment="1">
      <alignment horizontal="center" vertical="center" wrapText="1"/>
    </xf>
    <xf numFmtId="184" fontId="58" fillId="0" borderId="32" xfId="0" applyNumberFormat="1" applyFont="1" applyBorder="1" applyAlignment="1">
      <alignment horizontal="center" vertical="center" wrapText="1"/>
    </xf>
    <xf numFmtId="184" fontId="21" fillId="0" borderId="32" xfId="0" applyNumberFormat="1" applyFont="1" applyFill="1" applyBorder="1" applyAlignment="1">
      <alignment horizontal="center" vertical="center"/>
    </xf>
    <xf numFmtId="184" fontId="21" fillId="0" borderId="32" xfId="20" applyNumberFormat="1" applyFont="1" applyBorder="1" applyAlignment="1">
      <alignment horizontal="center" vertical="center"/>
    </xf>
    <xf numFmtId="0" fontId="58" fillId="0" borderId="32" xfId="0" applyFont="1" applyBorder="1" applyAlignment="1">
      <alignment horizontal="center" vertical="center" wrapText="1"/>
    </xf>
    <xf numFmtId="0" fontId="58" fillId="0" borderId="32" xfId="0" applyFont="1" applyFill="1" applyBorder="1" applyAlignment="1">
      <alignment horizontal="center" vertical="center"/>
    </xf>
    <xf numFmtId="0" fontId="21" fillId="0" borderId="32" xfId="34" applyNumberFormat="1" applyFont="1" applyBorder="1" applyAlignment="1">
      <alignment horizontal="center" vertical="center"/>
    </xf>
    <xf numFmtId="0" fontId="21" fillId="9" borderId="32" xfId="34" applyFont="1" applyFill="1" applyBorder="1" applyAlignment="1">
      <alignment horizontal="left" vertical="center"/>
    </xf>
    <xf numFmtId="174" fontId="25" fillId="0" borderId="32" xfId="34" applyNumberFormat="1" applyFont="1" applyBorder="1" applyAlignment="1">
      <alignment horizontal="left" vertical="center"/>
    </xf>
    <xf numFmtId="49" fontId="21" fillId="0" borderId="32" xfId="34" applyNumberFormat="1" applyFont="1" applyBorder="1" applyAlignment="1">
      <alignment horizontal="left" vertical="center" wrapText="1"/>
    </xf>
    <xf numFmtId="0" fontId="21" fillId="0" borderId="32" xfId="34" applyFont="1" applyFill="1" applyBorder="1" applyAlignment="1">
      <alignment horizontal="left" vertical="center" wrapText="1"/>
    </xf>
    <xf numFmtId="178" fontId="21" fillId="9" borderId="32" xfId="34" applyNumberFormat="1" applyFont="1" applyFill="1" applyBorder="1" applyAlignment="1">
      <alignment horizontal="left" vertical="center" wrapText="1"/>
    </xf>
    <xf numFmtId="3" fontId="25" fillId="0" borderId="32" xfId="0" applyNumberFormat="1" applyFont="1" applyFill="1" applyBorder="1" applyAlignment="1">
      <alignment horizontal="left" vertical="center" wrapText="1"/>
    </xf>
    <xf numFmtId="0" fontId="25" fillId="0" borderId="32" xfId="34" applyFont="1" applyBorder="1" applyAlignment="1">
      <alignment horizontal="center" vertical="center" wrapText="1"/>
    </xf>
    <xf numFmtId="0" fontId="25" fillId="14" borderId="32" xfId="0" applyFont="1" applyFill="1" applyBorder="1" applyAlignment="1">
      <alignment horizontal="center" vertical="center" wrapText="1"/>
    </xf>
    <xf numFmtId="0" fontId="58" fillId="14" borderId="32" xfId="0" quotePrefix="1" applyFont="1" applyFill="1" applyBorder="1" applyAlignment="1">
      <alignment horizontal="center" vertical="center" wrapText="1"/>
    </xf>
    <xf numFmtId="49" fontId="24" fillId="16" borderId="47" xfId="34" applyNumberFormat="1" applyFont="1" applyFill="1" applyBorder="1" applyAlignment="1">
      <alignment horizontal="center" vertical="center"/>
    </xf>
    <xf numFmtId="49" fontId="25" fillId="0" borderId="32" xfId="21" applyNumberFormat="1" applyFont="1" applyBorder="1" applyAlignment="1">
      <alignment horizontal="center" vertical="center"/>
    </xf>
    <xf numFmtId="49" fontId="25" fillId="0" borderId="32" xfId="20" applyNumberFormat="1" applyFont="1" applyFill="1" applyBorder="1" applyAlignment="1">
      <alignment horizontal="center" vertical="center" wrapText="1"/>
    </xf>
    <xf numFmtId="0" fontId="25" fillId="0" borderId="32" xfId="34" applyFont="1" applyFill="1" applyBorder="1" applyAlignment="1">
      <alignment horizontal="left" vertical="center" wrapText="1"/>
    </xf>
    <xf numFmtId="0" fontId="25" fillId="0" borderId="32" xfId="34" applyFont="1" applyBorder="1" applyAlignment="1">
      <alignment horizontal="left" vertical="center" wrapText="1"/>
    </xf>
    <xf numFmtId="0" fontId="25" fillId="0" borderId="32" xfId="35" applyFont="1" applyBorder="1" applyAlignment="1">
      <alignment horizontal="left" vertical="center" wrapText="1"/>
    </xf>
    <xf numFmtId="0" fontId="25" fillId="0" borderId="32" xfId="39" applyFont="1" applyBorder="1" applyAlignment="1">
      <alignment horizontal="left" vertical="center" wrapText="1"/>
    </xf>
    <xf numFmtId="0" fontId="25" fillId="0" borderId="32" xfId="20" applyFont="1" applyBorder="1" applyAlignment="1">
      <alignment horizontal="left" vertical="center"/>
    </xf>
    <xf numFmtId="0" fontId="25" fillId="0" borderId="32" xfId="20" applyFont="1" applyBorder="1" applyAlignment="1">
      <alignment horizontal="left" vertical="center" wrapText="1"/>
    </xf>
    <xf numFmtId="0" fontId="25" fillId="0" borderId="32" xfId="20" applyFont="1" applyBorder="1" applyAlignment="1">
      <alignment horizontal="center" vertical="center"/>
    </xf>
    <xf numFmtId="0" fontId="25" fillId="0" borderId="32" xfId="35" applyFont="1" applyBorder="1" applyAlignment="1">
      <alignment vertical="center" wrapText="1"/>
    </xf>
    <xf numFmtId="49" fontId="25" fillId="0" borderId="32" xfId="0" quotePrefix="1" applyNumberFormat="1" applyFont="1" applyBorder="1" applyAlignment="1">
      <alignment horizontal="center" vertical="center" wrapText="1"/>
    </xf>
    <xf numFmtId="0" fontId="25" fillId="14" borderId="32" xfId="20" applyFont="1" applyFill="1" applyBorder="1" applyAlignment="1">
      <alignment horizontal="left" vertical="center"/>
    </xf>
    <xf numFmtId="0" fontId="25" fillId="0" borderId="52" xfId="20" applyFont="1" applyBorder="1" applyAlignment="1">
      <alignment horizontal="left" vertical="center" wrapText="1"/>
    </xf>
    <xf numFmtId="0" fontId="25" fillId="0" borderId="52" xfId="20" applyFont="1" applyBorder="1" applyAlignment="1">
      <alignment horizontal="left" vertical="center"/>
    </xf>
    <xf numFmtId="0" fontId="25" fillId="14" borderId="52" xfId="20" applyFont="1" applyFill="1" applyBorder="1" applyAlignment="1">
      <alignment horizontal="left" vertical="center"/>
    </xf>
    <xf numFmtId="49" fontId="25" fillId="14" borderId="32" xfId="34" applyNumberFormat="1" applyFont="1" applyFill="1" applyBorder="1" applyAlignment="1">
      <alignment horizontal="center" vertical="center" wrapText="1"/>
    </xf>
    <xf numFmtId="0" fontId="25" fillId="14" borderId="32" xfId="34" applyFont="1" applyFill="1" applyBorder="1" applyAlignment="1">
      <alignment horizontal="left" vertical="center" wrapText="1"/>
    </xf>
    <xf numFmtId="49" fontId="25" fillId="0" borderId="32" xfId="34" applyNumberFormat="1" applyFont="1" applyBorder="1" applyAlignment="1">
      <alignment horizontal="center" vertical="center" wrapText="1"/>
    </xf>
    <xf numFmtId="0" fontId="25" fillId="0" borderId="32" xfId="34" applyFont="1" applyFill="1" applyBorder="1" applyAlignment="1">
      <alignment horizontal="center" vertical="center" wrapText="1"/>
    </xf>
    <xf numFmtId="0" fontId="21" fillId="0" borderId="32" xfId="47" applyFont="1" applyFill="1" applyBorder="1" applyAlignment="1">
      <alignment horizontal="center" vertical="center" wrapText="1"/>
    </xf>
    <xf numFmtId="49" fontId="25" fillId="0" borderId="32" xfId="4" applyNumberFormat="1" applyFont="1" applyFill="1" applyBorder="1" applyAlignment="1">
      <alignment horizontal="center" vertical="center"/>
    </xf>
    <xf numFmtId="174" fontId="25" fillId="0" borderId="32" xfId="34" applyNumberFormat="1" applyFont="1" applyBorder="1" applyAlignment="1">
      <alignment horizontal="center" vertical="center" wrapText="1"/>
    </xf>
    <xf numFmtId="0" fontId="25" fillId="0" borderId="32" xfId="43" applyFont="1" applyFill="1" applyBorder="1" applyAlignment="1">
      <alignment horizontal="center" vertical="center" wrapText="1"/>
    </xf>
    <xf numFmtId="0" fontId="22" fillId="0" borderId="0" xfId="0" applyNumberFormat="1" applyFont="1" applyAlignment="1"/>
    <xf numFmtId="0" fontId="24" fillId="16" borderId="47" xfId="0" applyNumberFormat="1" applyFont="1" applyFill="1" applyBorder="1" applyAlignment="1">
      <alignment horizontal="center" vertical="center"/>
    </xf>
    <xf numFmtId="0" fontId="25" fillId="0" borderId="32" xfId="0" applyFont="1" applyFill="1" applyBorder="1" applyAlignment="1">
      <alignment horizontal="left" vertical="center" wrapText="1"/>
    </xf>
    <xf numFmtId="0" fontId="25" fillId="0" borderId="32" xfId="0" applyFont="1" applyFill="1" applyBorder="1" applyAlignment="1">
      <alignment wrapText="1"/>
    </xf>
    <xf numFmtId="0" fontId="25" fillId="14" borderId="32" xfId="31" applyFont="1" applyFill="1" applyBorder="1" applyAlignment="1">
      <alignment horizontal="left" vertical="center" wrapText="1"/>
    </xf>
    <xf numFmtId="0" fontId="25" fillId="14" borderId="32" xfId="0" applyFont="1" applyFill="1" applyBorder="1" applyAlignment="1">
      <alignment horizontal="left" vertical="center" wrapText="1"/>
    </xf>
    <xf numFmtId="0" fontId="25" fillId="0" borderId="32" xfId="31" applyFont="1" applyBorder="1" applyAlignment="1">
      <alignment vertical="center" wrapText="1"/>
    </xf>
    <xf numFmtId="0" fontId="25" fillId="14" borderId="32" xfId="15" applyFont="1" applyFill="1" applyBorder="1" applyAlignment="1">
      <alignment horizontal="left" vertical="center" wrapText="1"/>
    </xf>
    <xf numFmtId="0" fontId="24" fillId="16" borderId="46" xfId="0" applyNumberFormat="1" applyFont="1" applyFill="1" applyBorder="1" applyAlignment="1">
      <alignment horizontal="center" vertical="center"/>
    </xf>
    <xf numFmtId="0" fontId="24" fillId="16" borderId="47" xfId="0" applyFont="1" applyFill="1" applyBorder="1" applyAlignment="1">
      <alignment horizontal="center" vertical="center" wrapText="1"/>
    </xf>
    <xf numFmtId="171" fontId="24" fillId="16" borderId="47" xfId="2" applyNumberFormat="1" applyFont="1" applyFill="1" applyBorder="1" applyAlignment="1">
      <alignment horizontal="center" vertical="center" wrapText="1"/>
    </xf>
    <xf numFmtId="171" fontId="21" fillId="0" borderId="32" xfId="2" applyNumberFormat="1" applyFont="1" applyBorder="1" applyAlignment="1">
      <alignment horizontal="center" vertical="center"/>
    </xf>
    <xf numFmtId="171" fontId="21" fillId="0" borderId="32" xfId="2" applyNumberFormat="1" applyFont="1" applyBorder="1" applyAlignment="1">
      <alignment horizontal="center" vertical="center" wrapText="1"/>
    </xf>
    <xf numFmtId="0" fontId="21" fillId="9" borderId="52" xfId="0" applyFont="1" applyFill="1" applyBorder="1" applyAlignment="1">
      <alignment vertical="center"/>
    </xf>
    <xf numFmtId="171" fontId="21" fillId="0" borderId="52" xfId="2" applyNumberFormat="1" applyFont="1" applyBorder="1" applyAlignment="1">
      <alignment horizontal="center" vertical="center"/>
    </xf>
    <xf numFmtId="171" fontId="21" fillId="0" borderId="52" xfId="2" applyNumberFormat="1" applyFont="1" applyBorder="1" applyAlignment="1">
      <alignment horizontal="center" vertical="center" wrapText="1"/>
    </xf>
    <xf numFmtId="0" fontId="22" fillId="0" borderId="0" xfId="45" applyNumberFormat="1" applyFont="1" applyAlignment="1"/>
    <xf numFmtId="49" fontId="24" fillId="16" borderId="57" xfId="45" applyNumberFormat="1" applyFont="1" applyFill="1" applyBorder="1" applyAlignment="1">
      <alignment horizontal="center" vertical="center" wrapText="1"/>
    </xf>
    <xf numFmtId="49" fontId="24" fillId="16" borderId="47" xfId="45" applyNumberFormat="1" applyFont="1" applyFill="1" applyBorder="1" applyAlignment="1">
      <alignment horizontal="center" vertical="center" wrapText="1"/>
    </xf>
    <xf numFmtId="0" fontId="24" fillId="16" borderId="47" xfId="45" applyFont="1" applyFill="1" applyBorder="1" applyAlignment="1"/>
    <xf numFmtId="184" fontId="24" fillId="16" borderId="46" xfId="45" applyNumberFormat="1" applyFont="1" applyFill="1" applyBorder="1" applyAlignment="1">
      <alignment horizontal="center" vertical="center" wrapText="1"/>
    </xf>
    <xf numFmtId="0" fontId="21" fillId="9" borderId="53" xfId="45" applyNumberFormat="1" applyFont="1" applyFill="1" applyBorder="1" applyAlignment="1">
      <alignment horizontal="center" vertical="center" wrapText="1"/>
    </xf>
    <xf numFmtId="49" fontId="21" fillId="9" borderId="32" xfId="45" applyNumberFormat="1" applyFont="1" applyFill="1" applyBorder="1" applyAlignment="1">
      <alignment vertical="center" wrapText="1"/>
    </xf>
    <xf numFmtId="0" fontId="21" fillId="0" borderId="32" xfId="45" applyNumberFormat="1" applyFont="1" applyBorder="1" applyAlignment="1">
      <alignment wrapText="1"/>
    </xf>
    <xf numFmtId="184" fontId="21" fillId="0" borderId="44" xfId="45" applyNumberFormat="1" applyFont="1" applyBorder="1" applyAlignment="1">
      <alignment vertical="center"/>
    </xf>
    <xf numFmtId="0" fontId="21" fillId="9" borderId="53" xfId="45" applyNumberFormat="1" applyFont="1" applyFill="1" applyBorder="1" applyAlignment="1">
      <alignment horizontal="center" vertical="center"/>
    </xf>
    <xf numFmtId="49" fontId="21" fillId="9" borderId="32" xfId="45" applyNumberFormat="1" applyFont="1" applyFill="1" applyBorder="1" applyAlignment="1">
      <alignment horizontal="left" vertical="center"/>
    </xf>
    <xf numFmtId="0" fontId="21" fillId="9" borderId="32" xfId="45" applyFont="1" applyFill="1" applyBorder="1" applyAlignment="1">
      <alignment horizontal="center" vertical="center" wrapText="1"/>
    </xf>
    <xf numFmtId="0" fontId="21" fillId="9" borderId="32" xfId="45" applyFont="1" applyFill="1" applyBorder="1" applyAlignment="1"/>
    <xf numFmtId="0" fontId="21" fillId="0" borderId="32" xfId="45" applyNumberFormat="1" applyFont="1" applyBorder="1" applyAlignment="1">
      <alignment vertical="center" wrapText="1"/>
    </xf>
    <xf numFmtId="49" fontId="21" fillId="9" borderId="32" xfId="45" applyNumberFormat="1" applyFont="1" applyFill="1" applyBorder="1" applyAlignment="1">
      <alignment vertical="center"/>
    </xf>
    <xf numFmtId="181" fontId="21" fillId="9" borderId="32" xfId="45" applyNumberFormat="1" applyFont="1" applyFill="1" applyBorder="1" applyAlignment="1">
      <alignment horizontal="left" vertical="center"/>
    </xf>
    <xf numFmtId="2" fontId="21" fillId="9" borderId="32" xfId="45" applyNumberFormat="1" applyFont="1" applyFill="1" applyBorder="1" applyAlignment="1"/>
    <xf numFmtId="49" fontId="21" fillId="9" borderId="32" xfId="45" applyNumberFormat="1" applyFont="1" applyFill="1" applyBorder="1" applyAlignment="1">
      <alignment horizontal="left" vertical="center" wrapText="1"/>
    </xf>
    <xf numFmtId="0" fontId="21" fillId="9" borderId="32" xfId="45" applyFont="1" applyFill="1" applyBorder="1" applyAlignment="1">
      <alignment vertical="center" wrapText="1"/>
    </xf>
    <xf numFmtId="0" fontId="21" fillId="9" borderId="32" xfId="45" applyFont="1" applyFill="1" applyBorder="1" applyAlignment="1">
      <alignment horizontal="center" vertical="center"/>
    </xf>
    <xf numFmtId="0" fontId="21" fillId="11" borderId="53" xfId="45" applyFont="1" applyFill="1" applyBorder="1" applyAlignment="1">
      <alignment horizontal="center" vertical="center" wrapText="1"/>
    </xf>
    <xf numFmtId="49" fontId="21" fillId="11" borderId="32" xfId="45" applyNumberFormat="1" applyFont="1" applyFill="1" applyBorder="1" applyAlignment="1">
      <alignment horizontal="left" vertical="center" wrapText="1"/>
    </xf>
    <xf numFmtId="0" fontId="21" fillId="11" borderId="32" xfId="45" applyFont="1" applyFill="1" applyBorder="1" applyAlignment="1">
      <alignment vertical="center" wrapText="1"/>
    </xf>
    <xf numFmtId="0" fontId="21" fillId="11" borderId="32" xfId="45" applyFont="1" applyFill="1" applyBorder="1" applyAlignment="1">
      <alignment horizontal="center" vertical="center"/>
    </xf>
    <xf numFmtId="0" fontId="21" fillId="0" borderId="32" xfId="45" applyNumberFormat="1" applyFont="1" applyBorder="1" applyAlignment="1"/>
    <xf numFmtId="0" fontId="21" fillId="9" borderId="32" xfId="45" applyFont="1" applyFill="1" applyBorder="1" applyAlignment="1">
      <alignment horizontal="left" vertical="center" wrapText="1"/>
    </xf>
    <xf numFmtId="0" fontId="21" fillId="9" borderId="58" xfId="45" applyNumberFormat="1" applyFont="1" applyFill="1" applyBorder="1" applyAlignment="1">
      <alignment horizontal="center" vertical="center" wrapText="1"/>
    </xf>
    <xf numFmtId="49" fontId="21" fillId="9" borderId="50" xfId="45" applyNumberFormat="1" applyFont="1" applyFill="1" applyBorder="1" applyAlignment="1">
      <alignment vertical="center" wrapText="1"/>
    </xf>
    <xf numFmtId="0" fontId="21" fillId="9" borderId="50" xfId="45" applyFont="1" applyFill="1" applyBorder="1" applyAlignment="1">
      <alignment horizontal="center" vertical="center" wrapText="1"/>
    </xf>
    <xf numFmtId="0" fontId="21" fillId="9" borderId="50" xfId="45" applyFont="1" applyFill="1" applyBorder="1" applyAlignment="1"/>
    <xf numFmtId="0" fontId="21" fillId="0" borderId="50" xfId="45" applyNumberFormat="1" applyFont="1" applyBorder="1" applyAlignment="1">
      <alignment vertical="center" wrapText="1"/>
    </xf>
    <xf numFmtId="184" fontId="21" fillId="0" borderId="59" xfId="45" applyNumberFormat="1" applyFont="1" applyBorder="1" applyAlignment="1">
      <alignment vertical="center"/>
    </xf>
    <xf numFmtId="0" fontId="21" fillId="9" borderId="54" xfId="45" applyNumberFormat="1" applyFont="1" applyFill="1" applyBorder="1" applyAlignment="1">
      <alignment horizontal="center" vertical="center" wrapText="1"/>
    </xf>
    <xf numFmtId="49" fontId="21" fillId="9" borderId="52" xfId="45" applyNumberFormat="1" applyFont="1" applyFill="1" applyBorder="1" applyAlignment="1">
      <alignment vertical="center" wrapText="1"/>
    </xf>
    <xf numFmtId="0" fontId="21" fillId="9" borderId="52" xfId="45" applyFont="1" applyFill="1" applyBorder="1" applyAlignment="1">
      <alignment horizontal="center" vertical="center" wrapText="1"/>
    </xf>
    <xf numFmtId="0" fontId="22" fillId="0" borderId="0" xfId="45" applyNumberFormat="1" applyFont="1" applyAlignment="1">
      <alignment horizontal="center" vertical="center"/>
    </xf>
    <xf numFmtId="184" fontId="22" fillId="0" borderId="0" xfId="45" applyNumberFormat="1" applyFont="1" applyAlignment="1">
      <alignment vertical="center"/>
    </xf>
    <xf numFmtId="49" fontId="59" fillId="16" borderId="57" xfId="45" applyNumberFormat="1" applyFont="1" applyFill="1" applyBorder="1" applyAlignment="1">
      <alignment horizontal="center" vertical="center" wrapText="1"/>
    </xf>
    <xf numFmtId="49" fontId="59" fillId="16" borderId="47" xfId="45" applyNumberFormat="1" applyFont="1" applyFill="1" applyBorder="1" applyAlignment="1">
      <alignment horizontal="center" vertical="center" wrapText="1"/>
    </xf>
    <xf numFmtId="0" fontId="59" fillId="16" borderId="47" xfId="45" applyFont="1" applyFill="1" applyBorder="1" applyAlignment="1">
      <alignment horizontal="center" vertical="center" wrapText="1"/>
    </xf>
    <xf numFmtId="0" fontId="59" fillId="16" borderId="47" xfId="45" applyFont="1" applyFill="1" applyBorder="1" applyAlignment="1">
      <alignment horizontal="center" vertical="center"/>
    </xf>
    <xf numFmtId="184" fontId="59" fillId="16" borderId="46" xfId="45" applyNumberFormat="1" applyFont="1" applyFill="1" applyBorder="1" applyAlignment="1">
      <alignment horizontal="center" vertical="center"/>
    </xf>
    <xf numFmtId="0" fontId="21" fillId="9" borderId="53" xfId="45" applyFont="1" applyFill="1" applyBorder="1" applyAlignment="1">
      <alignment vertical="top"/>
    </xf>
    <xf numFmtId="49" fontId="21" fillId="9" borderId="32" xfId="45" applyNumberFormat="1" applyFont="1" applyFill="1" applyBorder="1" applyAlignment="1">
      <alignment horizontal="right" vertical="top"/>
    </xf>
    <xf numFmtId="0" fontId="21" fillId="9" borderId="32" xfId="45" applyFont="1" applyFill="1" applyBorder="1" applyAlignment="1">
      <alignment wrapText="1"/>
    </xf>
    <xf numFmtId="0" fontId="21" fillId="11" borderId="53" xfId="45" applyFont="1" applyFill="1" applyBorder="1" applyAlignment="1">
      <alignment vertical="top"/>
    </xf>
    <xf numFmtId="49" fontId="21" fillId="11" borderId="32" xfId="45" applyNumberFormat="1" applyFont="1" applyFill="1" applyBorder="1" applyAlignment="1">
      <alignment vertical="top" wrapText="1"/>
    </xf>
    <xf numFmtId="0" fontId="58" fillId="0" borderId="32" xfId="45" applyFont="1" applyBorder="1" applyAlignment="1">
      <alignment horizontal="center" vertical="center" wrapText="1"/>
    </xf>
    <xf numFmtId="0" fontId="58" fillId="0" borderId="32" xfId="45" applyFont="1" applyBorder="1" applyAlignment="1">
      <alignment vertical="center" wrapText="1"/>
    </xf>
    <xf numFmtId="0" fontId="58" fillId="0" borderId="32" xfId="45" applyFont="1" applyBorder="1" applyAlignment="1">
      <alignment horizontal="center" vertical="center"/>
    </xf>
    <xf numFmtId="0" fontId="21" fillId="11" borderId="53" xfId="45" applyFont="1" applyFill="1" applyBorder="1" applyAlignment="1">
      <alignment horizontal="center" vertical="center"/>
    </xf>
    <xf numFmtId="49" fontId="21" fillId="11" borderId="32" xfId="45" applyNumberFormat="1" applyFont="1" applyFill="1" applyBorder="1" applyAlignment="1">
      <alignment vertical="center" wrapText="1"/>
    </xf>
    <xf numFmtId="49" fontId="21" fillId="14" borderId="32" xfId="45" applyNumberFormat="1" applyFont="1" applyFill="1" applyBorder="1" applyAlignment="1">
      <alignment vertical="center" wrapText="1"/>
    </xf>
    <xf numFmtId="0" fontId="58" fillId="0" borderId="32" xfId="45" applyFont="1" applyBorder="1" applyAlignment="1">
      <alignment horizontal="left" vertical="center" wrapText="1"/>
    </xf>
    <xf numFmtId="0" fontId="25" fillId="0" borderId="32" xfId="19" applyFont="1" applyBorder="1" applyAlignment="1">
      <alignment horizontal="center" vertical="center"/>
    </xf>
    <xf numFmtId="0" fontId="25" fillId="0" borderId="32" xfId="19" applyFont="1" applyBorder="1" applyAlignment="1">
      <alignment horizontal="left" vertical="center" wrapText="1"/>
    </xf>
    <xf numFmtId="174" fontId="25" fillId="0" borderId="32" xfId="45" applyNumberFormat="1" applyFont="1" applyBorder="1" applyAlignment="1">
      <alignment horizontal="center" vertical="center"/>
    </xf>
    <xf numFmtId="0" fontId="58" fillId="0" borderId="32" xfId="45" applyFont="1" applyBorder="1" applyAlignment="1">
      <alignment vertical="center"/>
    </xf>
    <xf numFmtId="0" fontId="58" fillId="0" borderId="32" xfId="35" applyFont="1" applyBorder="1" applyAlignment="1">
      <alignment horizontal="center" vertical="center"/>
    </xf>
    <xf numFmtId="0" fontId="25" fillId="0" borderId="32" xfId="48" applyFont="1" applyBorder="1" applyAlignment="1">
      <alignment horizontal="center" vertical="center"/>
    </xf>
    <xf numFmtId="171" fontId="58" fillId="0" borderId="32" xfId="6" applyFont="1" applyFill="1" applyBorder="1" applyAlignment="1">
      <alignment horizontal="center" vertical="center"/>
    </xf>
    <xf numFmtId="49" fontId="21" fillId="11" borderId="32" xfId="45" applyNumberFormat="1" applyFont="1" applyFill="1" applyBorder="1" applyAlignment="1">
      <alignment vertical="center"/>
    </xf>
    <xf numFmtId="49" fontId="21" fillId="14" borderId="32" xfId="45" applyNumberFormat="1" applyFont="1" applyFill="1" applyBorder="1" applyAlignment="1">
      <alignment vertical="center"/>
    </xf>
    <xf numFmtId="184" fontId="22" fillId="0" borderId="0" xfId="45" applyNumberFormat="1" applyFont="1" applyAlignment="1"/>
    <xf numFmtId="0" fontId="21" fillId="9" borderId="54" xfId="45" applyNumberFormat="1" applyFont="1" applyFill="1" applyBorder="1" applyAlignment="1">
      <alignment horizontal="center" vertical="center"/>
    </xf>
    <xf numFmtId="0" fontId="58" fillId="0" borderId="52" xfId="45" applyFont="1" applyBorder="1" applyAlignment="1">
      <alignment horizontal="center" vertical="center" wrapText="1"/>
    </xf>
    <xf numFmtId="0" fontId="22" fillId="0" borderId="0" xfId="45" applyNumberFormat="1" applyFont="1" applyAlignment="1">
      <alignment wrapText="1"/>
    </xf>
    <xf numFmtId="49" fontId="59" fillId="17" borderId="57" xfId="45" applyNumberFormat="1" applyFont="1" applyFill="1" applyBorder="1" applyAlignment="1">
      <alignment horizontal="center" vertical="center" wrapText="1"/>
    </xf>
    <xf numFmtId="49" fontId="59" fillId="17" borderId="47" xfId="45" applyNumberFormat="1" applyFont="1" applyFill="1" applyBorder="1" applyAlignment="1">
      <alignment horizontal="center" vertical="center" wrapText="1"/>
    </xf>
    <xf numFmtId="184" fontId="59" fillId="17" borderId="46" xfId="45" applyNumberFormat="1" applyFont="1" applyFill="1" applyBorder="1" applyAlignment="1">
      <alignment horizontal="center" vertical="center" wrapText="1"/>
    </xf>
    <xf numFmtId="0" fontId="21" fillId="0" borderId="32" xfId="45" applyNumberFormat="1" applyFont="1" applyBorder="1" applyAlignment="1">
      <alignment vertical="center"/>
    </xf>
    <xf numFmtId="0" fontId="21" fillId="0" borderId="32" xfId="45" applyNumberFormat="1" applyFont="1" applyBorder="1" applyAlignment="1">
      <alignment horizontal="center" vertical="center"/>
    </xf>
    <xf numFmtId="0" fontId="58" fillId="0" borderId="32" xfId="13" applyFont="1" applyBorder="1" applyAlignment="1">
      <alignment horizontal="center" vertical="center" wrapText="1"/>
    </xf>
    <xf numFmtId="0" fontId="58" fillId="0" borderId="32" xfId="13" applyFont="1" applyBorder="1" applyAlignment="1">
      <alignment horizontal="left" vertical="center" wrapText="1"/>
    </xf>
    <xf numFmtId="0" fontId="21" fillId="9" borderId="32" xfId="45" applyFont="1" applyFill="1" applyBorder="1" applyAlignment="1">
      <alignment vertical="center"/>
    </xf>
    <xf numFmtId="1" fontId="58" fillId="0" borderId="32" xfId="45" applyNumberFormat="1" applyFont="1" applyBorder="1" applyAlignment="1">
      <alignment horizontal="center" vertical="center" wrapText="1"/>
    </xf>
    <xf numFmtId="3" fontId="58" fillId="0" borderId="32" xfId="45" applyNumberFormat="1" applyFont="1" applyBorder="1" applyAlignment="1">
      <alignment horizontal="center" vertical="center" wrapText="1"/>
    </xf>
    <xf numFmtId="0" fontId="58" fillId="0" borderId="32" xfId="19" applyFont="1" applyBorder="1" applyAlignment="1">
      <alignment horizontal="center" vertical="center" wrapText="1"/>
    </xf>
    <xf numFmtId="0" fontId="25" fillId="0" borderId="32" xfId="19" applyFont="1" applyBorder="1" applyAlignment="1">
      <alignment horizontal="center" vertical="center" wrapText="1"/>
    </xf>
    <xf numFmtId="0" fontId="22" fillId="0" borderId="0" xfId="45" applyNumberFormat="1" applyFont="1" applyAlignment="1">
      <alignment horizontal="center"/>
    </xf>
    <xf numFmtId="0" fontId="24" fillId="16" borderId="47" xfId="45" applyFont="1" applyFill="1" applyBorder="1" applyAlignment="1">
      <alignment horizontal="center" vertical="center"/>
    </xf>
    <xf numFmtId="49" fontId="24" fillId="16" borderId="46" xfId="45" applyNumberFormat="1" applyFont="1" applyFill="1" applyBorder="1" applyAlignment="1">
      <alignment horizontal="center" vertical="center" wrapText="1"/>
    </xf>
    <xf numFmtId="0" fontId="21" fillId="14" borderId="53" xfId="45" applyNumberFormat="1" applyFont="1" applyFill="1" applyBorder="1" applyAlignment="1">
      <alignment horizontal="center" vertical="center"/>
    </xf>
    <xf numFmtId="0" fontId="21" fillId="14" borderId="32" xfId="45" applyFont="1" applyFill="1" applyBorder="1" applyAlignment="1">
      <alignment horizontal="left" vertical="center"/>
    </xf>
    <xf numFmtId="49" fontId="21" fillId="14" borderId="32" xfId="45" applyNumberFormat="1" applyFont="1" applyFill="1" applyBorder="1" applyAlignment="1">
      <alignment horizontal="center" vertical="center" wrapText="1"/>
    </xf>
    <xf numFmtId="49" fontId="21" fillId="14" borderId="32" xfId="45" applyNumberFormat="1" applyFont="1" applyFill="1" applyBorder="1" applyAlignment="1">
      <alignment horizontal="left" vertical="center" wrapText="1"/>
    </xf>
    <xf numFmtId="0" fontId="21" fillId="14" borderId="60" xfId="45" applyFont="1" applyFill="1" applyBorder="1" applyAlignment="1">
      <alignment vertical="center"/>
    </xf>
    <xf numFmtId="0" fontId="21" fillId="14" borderId="60" xfId="45" applyFont="1" applyFill="1" applyBorder="1" applyAlignment="1">
      <alignment horizontal="center" vertical="center"/>
    </xf>
    <xf numFmtId="0" fontId="58" fillId="14" borderId="32" xfId="16" applyFont="1" applyFill="1" applyBorder="1" applyAlignment="1">
      <alignment horizontal="center" vertical="center"/>
    </xf>
    <xf numFmtId="184" fontId="58" fillId="14" borderId="44" xfId="16" applyNumberFormat="1" applyFont="1" applyFill="1" applyBorder="1" applyAlignment="1">
      <alignment horizontal="center" vertical="center"/>
    </xf>
    <xf numFmtId="0" fontId="21" fillId="14" borderId="32" xfId="45" applyFont="1" applyFill="1" applyBorder="1" applyAlignment="1">
      <alignment vertical="center"/>
    </xf>
    <xf numFmtId="0" fontId="54" fillId="0" borderId="32" xfId="16" applyFont="1" applyBorder="1"/>
    <xf numFmtId="0" fontId="21" fillId="14" borderId="32" xfId="45" applyFont="1" applyFill="1" applyBorder="1" applyAlignment="1">
      <alignment horizontal="center" vertical="center"/>
    </xf>
    <xf numFmtId="184" fontId="21" fillId="14" borderId="44" xfId="45" applyNumberFormat="1" applyFont="1" applyFill="1" applyBorder="1" applyAlignment="1">
      <alignment vertical="center"/>
    </xf>
    <xf numFmtId="0" fontId="21" fillId="14" borderId="54" xfId="45" applyNumberFormat="1" applyFont="1" applyFill="1" applyBorder="1" applyAlignment="1">
      <alignment horizontal="center" vertical="center"/>
    </xf>
    <xf numFmtId="0" fontId="21" fillId="14" borderId="52" xfId="45" applyFont="1" applyFill="1" applyBorder="1" applyAlignment="1">
      <alignment horizontal="left" vertical="center"/>
    </xf>
    <xf numFmtId="49" fontId="21" fillId="14" borderId="52" xfId="45" applyNumberFormat="1" applyFont="1" applyFill="1" applyBorder="1" applyAlignment="1">
      <alignment horizontal="center" vertical="center" wrapText="1"/>
    </xf>
    <xf numFmtId="49" fontId="21" fillId="14" borderId="52" xfId="45" applyNumberFormat="1" applyFont="1" applyFill="1" applyBorder="1" applyAlignment="1">
      <alignment horizontal="left" vertical="center" wrapText="1"/>
    </xf>
    <xf numFmtId="0" fontId="21" fillId="14" borderId="52" xfId="45" applyFont="1" applyFill="1" applyBorder="1" applyAlignment="1">
      <alignment vertical="center"/>
    </xf>
    <xf numFmtId="0" fontId="21" fillId="14" borderId="61" xfId="45" applyFont="1" applyFill="1" applyBorder="1" applyAlignment="1">
      <alignment horizontal="center" vertical="center"/>
    </xf>
    <xf numFmtId="0" fontId="21" fillId="14" borderId="52" xfId="45" applyFont="1" applyFill="1" applyBorder="1" applyAlignment="1">
      <alignment horizontal="center" vertical="center"/>
    </xf>
    <xf numFmtId="184" fontId="21" fillId="14" borderId="45" xfId="45" applyNumberFormat="1" applyFont="1" applyFill="1" applyBorder="1" applyAlignment="1">
      <alignment vertical="center"/>
    </xf>
    <xf numFmtId="49" fontId="24" fillId="16" borderId="47" xfId="45" applyNumberFormat="1" applyFont="1" applyFill="1" applyBorder="1" applyAlignment="1">
      <alignment horizontal="center" vertical="center"/>
    </xf>
    <xf numFmtId="0" fontId="24" fillId="16" borderId="47" xfId="45" applyNumberFormat="1" applyFont="1" applyFill="1" applyBorder="1" applyAlignment="1">
      <alignment horizontal="center" vertical="center"/>
    </xf>
    <xf numFmtId="0" fontId="24" fillId="16" borderId="46" xfId="45" applyNumberFormat="1" applyFont="1" applyFill="1" applyBorder="1" applyAlignment="1">
      <alignment horizontal="center" vertical="center"/>
    </xf>
    <xf numFmtId="0" fontId="21" fillId="14" borderId="54" xfId="45" applyNumberFormat="1" applyFont="1" applyFill="1" applyBorder="1" applyAlignment="1">
      <alignment horizontal="center" vertical="center" wrapText="1"/>
    </xf>
    <xf numFmtId="0" fontId="21" fillId="14" borderId="52" xfId="45" applyNumberFormat="1" applyFont="1" applyFill="1" applyBorder="1" applyAlignment="1">
      <alignment horizontal="center" vertical="center"/>
    </xf>
    <xf numFmtId="182" fontId="21" fillId="14" borderId="52" xfId="45" applyNumberFormat="1" applyFont="1" applyFill="1" applyBorder="1" applyAlignment="1"/>
    <xf numFmtId="0" fontId="21" fillId="14" borderId="52" xfId="45" applyFont="1" applyFill="1" applyBorder="1" applyAlignment="1">
      <alignment wrapText="1"/>
    </xf>
    <xf numFmtId="184" fontId="21" fillId="14" borderId="52" xfId="45" applyNumberFormat="1" applyFont="1" applyFill="1" applyBorder="1" applyAlignment="1">
      <alignment horizontal="center" vertical="center"/>
    </xf>
    <xf numFmtId="0" fontId="22" fillId="14" borderId="0" xfId="45" applyNumberFormat="1" applyFont="1" applyFill="1" applyAlignment="1"/>
    <xf numFmtId="0" fontId="21" fillId="18" borderId="62" xfId="45" applyFont="1" applyFill="1" applyBorder="1" applyAlignment="1"/>
    <xf numFmtId="0" fontId="21" fillId="18" borderId="63" xfId="45" applyFont="1" applyFill="1" applyBorder="1" applyAlignment="1">
      <alignment vertical="center"/>
    </xf>
    <xf numFmtId="0" fontId="21" fillId="18" borderId="63" xfId="45" applyFont="1" applyFill="1" applyBorder="1" applyAlignment="1"/>
    <xf numFmtId="0" fontId="21" fillId="18" borderId="64" xfId="45" applyFont="1" applyFill="1" applyBorder="1" applyAlignment="1"/>
    <xf numFmtId="0" fontId="21" fillId="18" borderId="63" xfId="45" applyNumberFormat="1" applyFont="1" applyFill="1" applyBorder="1" applyAlignment="1">
      <alignment horizontal="right"/>
    </xf>
    <xf numFmtId="184" fontId="21" fillId="18" borderId="65" xfId="45" applyNumberFormat="1" applyFont="1" applyFill="1" applyBorder="1" applyAlignment="1"/>
    <xf numFmtId="49" fontId="24" fillId="16" borderId="57" xfId="45" applyNumberFormat="1" applyFont="1" applyFill="1" applyBorder="1" applyAlignment="1">
      <alignment horizontal="center" vertical="center"/>
    </xf>
    <xf numFmtId="49" fontId="24" fillId="16" borderId="46" xfId="45" applyNumberFormat="1" applyFont="1" applyFill="1" applyBorder="1" applyAlignment="1">
      <alignment horizontal="center" vertical="center"/>
    </xf>
    <xf numFmtId="49" fontId="21" fillId="9" borderId="52" xfId="45" applyNumberFormat="1" applyFont="1" applyFill="1" applyBorder="1" applyAlignment="1">
      <alignment horizontal="left" vertical="center" wrapText="1"/>
    </xf>
    <xf numFmtId="0" fontId="21" fillId="0" borderId="32" xfId="45" applyFont="1" applyBorder="1" applyAlignment="1">
      <alignment horizontal="center" vertical="center"/>
    </xf>
    <xf numFmtId="0" fontId="21" fillId="0" borderId="32" xfId="45" applyFont="1" applyBorder="1" applyAlignment="1">
      <alignment horizontal="left" vertical="center" wrapText="1"/>
    </xf>
    <xf numFmtId="0" fontId="21" fillId="14" borderId="32" xfId="45" applyFont="1" applyFill="1" applyBorder="1" applyAlignment="1">
      <alignment horizontal="left" vertical="center" wrapText="1"/>
    </xf>
    <xf numFmtId="0" fontId="21" fillId="0" borderId="32" xfId="45" applyFont="1" applyBorder="1" applyAlignment="1">
      <alignment vertical="center" wrapText="1"/>
    </xf>
    <xf numFmtId="183" fontId="24" fillId="16" borderId="47" xfId="45" applyNumberFormat="1" applyFont="1" applyFill="1" applyBorder="1" applyAlignment="1">
      <alignment horizontal="center" vertical="center"/>
    </xf>
    <xf numFmtId="183" fontId="22" fillId="9" borderId="0" xfId="45" applyNumberFormat="1" applyFont="1" applyFill="1" applyBorder="1" applyAlignment="1">
      <alignment horizontal="center" vertical="center"/>
    </xf>
    <xf numFmtId="0" fontId="22" fillId="9" borderId="0" xfId="45" applyFont="1" applyFill="1" applyBorder="1" applyAlignment="1">
      <alignment horizontal="center" vertical="center"/>
    </xf>
    <xf numFmtId="0" fontId="21" fillId="14" borderId="32" xfId="53" applyFont="1" applyFill="1" applyBorder="1" applyAlignment="1" applyProtection="1">
      <alignment horizontal="center" vertical="center"/>
      <protection locked="0"/>
    </xf>
    <xf numFmtId="0" fontId="21" fillId="14" borderId="32" xfId="53" applyFont="1" applyFill="1" applyBorder="1" applyAlignment="1" applyProtection="1">
      <alignment horizontal="left" vertical="center" wrapText="1"/>
      <protection locked="0"/>
    </xf>
    <xf numFmtId="173" fontId="22" fillId="9" borderId="0" xfId="45" applyNumberFormat="1" applyFont="1" applyFill="1" applyBorder="1" applyAlignment="1">
      <alignment vertical="center"/>
    </xf>
    <xf numFmtId="176" fontId="22" fillId="9" borderId="0" xfId="45" applyNumberFormat="1" applyFont="1" applyFill="1" applyBorder="1" applyAlignment="1">
      <alignment horizontal="center" vertical="center"/>
    </xf>
    <xf numFmtId="173" fontId="22" fillId="9" borderId="0" xfId="45" applyNumberFormat="1" applyFont="1" applyFill="1" applyBorder="1" applyAlignment="1">
      <alignment horizontal="center" vertical="center"/>
    </xf>
    <xf numFmtId="0" fontId="25" fillId="14" borderId="32" xfId="53" applyFont="1" applyFill="1" applyBorder="1" applyAlignment="1" applyProtection="1">
      <alignment horizontal="left" vertical="center" wrapText="1"/>
      <protection locked="0"/>
    </xf>
    <xf numFmtId="0" fontId="25" fillId="0" borderId="32" xfId="53" applyFont="1" applyBorder="1" applyAlignment="1" applyProtection="1">
      <alignment horizontal="center" vertical="center"/>
      <protection locked="0"/>
    </xf>
    <xf numFmtId="0" fontId="25" fillId="0" borderId="32" xfId="53" applyFont="1" applyBorder="1" applyAlignment="1" applyProtection="1">
      <alignment horizontal="left" vertical="center" wrapText="1"/>
      <protection locked="0"/>
    </xf>
    <xf numFmtId="0" fontId="25" fillId="14" borderId="32" xfId="53" applyFont="1" applyFill="1" applyBorder="1" applyAlignment="1" applyProtection="1">
      <alignment horizontal="center" vertical="center"/>
      <protection locked="0"/>
    </xf>
    <xf numFmtId="0" fontId="21" fillId="9" borderId="32" xfId="45" applyFont="1" applyFill="1" applyBorder="1" applyAlignment="1">
      <alignment horizontal="left" vertical="center"/>
    </xf>
    <xf numFmtId="188" fontId="21" fillId="0" borderId="32" xfId="41" applyNumberFormat="1" applyFont="1" applyBorder="1" applyAlignment="1" applyProtection="1">
      <alignment horizontal="center" vertical="center" wrapText="1"/>
      <protection locked="0"/>
    </xf>
    <xf numFmtId="188" fontId="21" fillId="0" borderId="32" xfId="41" applyNumberFormat="1" applyFont="1" applyBorder="1" applyAlignment="1" applyProtection="1">
      <alignment horizontal="left" vertical="center" wrapText="1"/>
      <protection locked="0"/>
    </xf>
    <xf numFmtId="0" fontId="25" fillId="14" borderId="32" xfId="54" applyFont="1" applyFill="1" applyBorder="1" applyAlignment="1" applyProtection="1">
      <alignment horizontal="center" vertical="center"/>
      <protection locked="0"/>
    </xf>
    <xf numFmtId="0" fontId="25" fillId="14" borderId="32" xfId="54" applyFont="1" applyFill="1" applyBorder="1" applyAlignment="1" applyProtection="1">
      <alignment horizontal="left" vertical="center" wrapText="1"/>
      <protection locked="0"/>
    </xf>
    <xf numFmtId="0" fontId="22" fillId="0" borderId="0" xfId="45" applyNumberFormat="1" applyFont="1" applyAlignment="1">
      <alignment horizontal="right"/>
    </xf>
    <xf numFmtId="184" fontId="21" fillId="0" borderId="44" xfId="45" applyNumberFormat="1" applyFont="1" applyBorder="1" applyAlignment="1">
      <alignment horizontal="right" vertical="center" wrapText="1"/>
    </xf>
    <xf numFmtId="0" fontId="21" fillId="0" borderId="32" xfId="45" applyFont="1" applyBorder="1" applyAlignment="1"/>
    <xf numFmtId="184" fontId="24" fillId="16" borderId="46" xfId="45" applyNumberFormat="1" applyFont="1" applyFill="1" applyBorder="1" applyAlignment="1">
      <alignment horizontal="center" vertical="center"/>
    </xf>
    <xf numFmtId="184" fontId="21" fillId="0" borderId="44" xfId="45" applyNumberFormat="1" applyFont="1" applyBorder="1" applyAlignment="1">
      <alignment horizontal="center" vertical="center"/>
    </xf>
    <xf numFmtId="0" fontId="21" fillId="0" borderId="32" xfId="45" applyFont="1" applyBorder="1" applyAlignment="1">
      <alignment horizontal="center" vertical="center" wrapText="1"/>
    </xf>
    <xf numFmtId="184" fontId="22" fillId="0" borderId="0" xfId="45" applyNumberFormat="1" applyFont="1" applyAlignment="1">
      <alignment horizontal="center" vertical="center"/>
    </xf>
    <xf numFmtId="0" fontId="21" fillId="9" borderId="32" xfId="45" applyFont="1" applyFill="1" applyBorder="1" applyAlignment="1">
      <alignment horizontal="left"/>
    </xf>
    <xf numFmtId="0" fontId="26" fillId="0" borderId="32" xfId="47" applyFont="1" applyBorder="1" applyAlignment="1">
      <alignment horizontal="center" vertical="center" wrapText="1"/>
    </xf>
    <xf numFmtId="0" fontId="21" fillId="0" borderId="32" xfId="17" applyFont="1" applyBorder="1" applyAlignment="1">
      <alignment horizontal="left" vertical="center" wrapText="1"/>
    </xf>
    <xf numFmtId="0" fontId="25" fillId="0" borderId="32" xfId="47" applyFont="1" applyBorder="1" applyAlignment="1">
      <alignment horizontal="left" vertical="center" wrapText="1"/>
    </xf>
    <xf numFmtId="0" fontId="21" fillId="0" borderId="32" xfId="17" applyFont="1" applyBorder="1" applyAlignment="1">
      <alignment vertical="center"/>
    </xf>
    <xf numFmtId="0" fontId="24" fillId="16" borderId="47" xfId="45" applyFont="1" applyFill="1" applyBorder="1" applyAlignment="1">
      <alignment horizontal="center" vertical="center" wrapText="1"/>
    </xf>
    <xf numFmtId="0" fontId="21" fillId="0" borderId="44" xfId="45" applyNumberFormat="1" applyFont="1" applyBorder="1" applyAlignment="1">
      <alignment vertical="center"/>
    </xf>
    <xf numFmtId="0" fontId="25" fillId="14" borderId="32" xfId="23" applyFont="1" applyFill="1" applyBorder="1" applyAlignment="1">
      <alignment vertical="center" wrapText="1"/>
    </xf>
    <xf numFmtId="0" fontId="25" fillId="14" borderId="32" xfId="23" applyFont="1" applyFill="1" applyBorder="1" applyAlignment="1">
      <alignment horizontal="left" vertical="center" wrapText="1"/>
    </xf>
    <xf numFmtId="184" fontId="25" fillId="14" borderId="44" xfId="23" applyNumberFormat="1" applyFont="1" applyFill="1" applyBorder="1" applyAlignment="1">
      <alignment horizontal="right" vertical="center" wrapText="1"/>
    </xf>
    <xf numFmtId="0" fontId="21" fillId="0" borderId="32" xfId="45" applyFont="1" applyFill="1" applyBorder="1" applyAlignment="1">
      <alignment horizontal="left" vertical="center" wrapText="1"/>
    </xf>
    <xf numFmtId="184" fontId="21" fillId="0" borderId="44" xfId="4" applyNumberFormat="1" applyFont="1" applyFill="1" applyBorder="1" applyAlignment="1">
      <alignment horizontal="right" vertical="center"/>
    </xf>
    <xf numFmtId="0" fontId="21" fillId="0" borderId="32" xfId="27" applyFont="1" applyBorder="1" applyAlignment="1">
      <alignment horizontal="left" vertical="center" wrapText="1"/>
    </xf>
    <xf numFmtId="0" fontId="21" fillId="0" borderId="44" xfId="27" applyFont="1" applyBorder="1" applyAlignment="1">
      <alignment horizontal="left" vertical="center"/>
    </xf>
    <xf numFmtId="0" fontId="26" fillId="9" borderId="32" xfId="45" applyFont="1" applyFill="1" applyBorder="1" applyAlignment="1">
      <alignment vertical="center" wrapText="1"/>
    </xf>
    <xf numFmtId="0" fontId="21" fillId="9" borderId="52" xfId="45" applyFont="1" applyFill="1" applyBorder="1" applyAlignment="1">
      <alignment vertical="center" wrapText="1"/>
    </xf>
    <xf numFmtId="0" fontId="21" fillId="0" borderId="52" xfId="45" applyNumberFormat="1" applyFont="1" applyBorder="1" applyAlignment="1">
      <alignment vertical="center"/>
    </xf>
    <xf numFmtId="0" fontId="21" fillId="0" borderId="45" xfId="45" applyNumberFormat="1" applyFont="1" applyBorder="1" applyAlignment="1">
      <alignment vertical="center"/>
    </xf>
    <xf numFmtId="0" fontId="35" fillId="0" borderId="0" xfId="0" applyNumberFormat="1" applyFont="1" applyAlignment="1"/>
    <xf numFmtId="49" fontId="21" fillId="9" borderId="7" xfId="0" applyNumberFormat="1" applyFont="1" applyFill="1" applyBorder="1" applyAlignment="1">
      <alignment horizontal="left" vertical="center" wrapText="1"/>
    </xf>
    <xf numFmtId="0" fontId="21" fillId="9" borderId="32" xfId="0" applyNumberFormat="1" applyFont="1" applyFill="1" applyBorder="1" applyAlignment="1">
      <alignment horizontal="center" vertical="center"/>
    </xf>
    <xf numFmtId="0" fontId="21" fillId="0" borderId="0" xfId="0" applyNumberFormat="1" applyFont="1" applyAlignment="1">
      <alignment vertical="center"/>
    </xf>
    <xf numFmtId="0" fontId="21" fillId="0" borderId="0" xfId="0" applyNumberFormat="1" applyFont="1" applyAlignment="1">
      <alignment horizontal="center"/>
    </xf>
    <xf numFmtId="0" fontId="21" fillId="0" borderId="0" xfId="0" applyNumberFormat="1" applyFont="1" applyAlignment="1">
      <alignment wrapText="1"/>
    </xf>
    <xf numFmtId="184" fontId="24" fillId="16" borderId="43" xfId="0" applyNumberFormat="1" applyFont="1" applyFill="1" applyBorder="1" applyAlignment="1">
      <alignment horizontal="center" vertical="center"/>
    </xf>
    <xf numFmtId="49" fontId="47" fillId="9" borderId="32" xfId="0" applyNumberFormat="1" applyFont="1" applyFill="1" applyBorder="1" applyAlignment="1">
      <alignment horizontal="center" vertical="center" wrapText="1"/>
    </xf>
    <xf numFmtId="178" fontId="34" fillId="9" borderId="32" xfId="0" applyNumberFormat="1" applyFont="1" applyFill="1" applyBorder="1" applyAlignment="1">
      <alignment horizontal="center" vertical="center" wrapText="1"/>
    </xf>
    <xf numFmtId="177" fontId="21" fillId="9" borderId="32" xfId="0" applyNumberFormat="1" applyFont="1" applyFill="1" applyBorder="1" applyAlignment="1">
      <alignment horizontal="center" vertical="center" wrapText="1"/>
    </xf>
    <xf numFmtId="177" fontId="34" fillId="9" borderId="32" xfId="0" applyNumberFormat="1" applyFont="1" applyFill="1" applyBorder="1" applyAlignment="1">
      <alignment horizontal="center" vertical="center"/>
    </xf>
    <xf numFmtId="49" fontId="46" fillId="9" borderId="32" xfId="0" applyNumberFormat="1" applyFont="1" applyFill="1" applyBorder="1" applyAlignment="1">
      <alignment horizontal="center" vertical="center" wrapText="1"/>
    </xf>
    <xf numFmtId="49" fontId="37" fillId="9" borderId="32" xfId="0" applyNumberFormat="1" applyFont="1" applyFill="1" applyBorder="1" applyAlignment="1">
      <alignment horizontal="center" vertical="center" wrapText="1"/>
    </xf>
    <xf numFmtId="49" fontId="48" fillId="9" borderId="32" xfId="0" applyNumberFormat="1" applyFont="1" applyFill="1" applyBorder="1" applyAlignment="1">
      <alignment horizontal="center" vertical="center" wrapText="1"/>
    </xf>
    <xf numFmtId="49" fontId="49" fillId="19" borderId="7" xfId="0" applyNumberFormat="1" applyFont="1" applyFill="1" applyBorder="1" applyAlignment="1">
      <alignment horizontal="center" vertical="center" wrapText="1"/>
    </xf>
    <xf numFmtId="179" fontId="50" fillId="19" borderId="7" xfId="0" applyNumberFormat="1" applyFont="1" applyFill="1" applyBorder="1" applyAlignment="1">
      <alignment horizontal="center" vertical="center" wrapText="1"/>
    </xf>
    <xf numFmtId="0" fontId="21" fillId="14" borderId="32" xfId="0" applyFont="1" applyFill="1" applyBorder="1" applyAlignment="1">
      <alignment horizontal="center" vertical="center" wrapText="1"/>
    </xf>
    <xf numFmtId="0" fontId="21" fillId="14" borderId="32" xfId="0" applyFont="1" applyFill="1" applyBorder="1" applyAlignment="1">
      <alignment horizontal="center" vertical="top" wrapText="1"/>
    </xf>
    <xf numFmtId="49" fontId="21" fillId="4" borderId="66" xfId="0" applyNumberFormat="1" applyFont="1" applyFill="1" applyBorder="1" applyAlignment="1">
      <alignment horizontal="centerContinuous" vertical="center" wrapText="1"/>
    </xf>
    <xf numFmtId="49" fontId="21" fillId="4" borderId="67" xfId="0" applyNumberFormat="1" applyFont="1" applyFill="1" applyBorder="1" applyAlignment="1">
      <alignment horizontal="centerContinuous" vertical="center" wrapText="1"/>
    </xf>
    <xf numFmtId="49" fontId="21" fillId="4" borderId="68" xfId="0" applyNumberFormat="1" applyFont="1" applyFill="1" applyBorder="1" applyAlignment="1">
      <alignment horizontal="centerContinuous" vertical="center" wrapText="1"/>
    </xf>
    <xf numFmtId="49" fontId="21" fillId="4" borderId="53" xfId="0" applyNumberFormat="1" applyFont="1" applyFill="1" applyBorder="1" applyAlignment="1">
      <alignment horizontal="centerContinuous" vertical="center" wrapText="1"/>
    </xf>
    <xf numFmtId="0" fontId="21" fillId="4" borderId="32" xfId="0" applyFont="1" applyFill="1" applyBorder="1" applyAlignment="1">
      <alignment horizontal="centerContinuous" vertical="center" wrapText="1"/>
    </xf>
    <xf numFmtId="0" fontId="21" fillId="0" borderId="32" xfId="0" applyNumberFormat="1" applyFont="1" applyBorder="1" applyAlignment="1">
      <alignment horizontal="centerContinuous" vertical="center"/>
    </xf>
    <xf numFmtId="0" fontId="61" fillId="14" borderId="32" xfId="53" applyFont="1" applyFill="1" applyBorder="1" applyAlignment="1" applyProtection="1">
      <alignment horizontal="center" vertical="center"/>
      <protection locked="0"/>
    </xf>
    <xf numFmtId="189" fontId="21" fillId="0" borderId="44" xfId="45" applyNumberFormat="1" applyFont="1" applyBorder="1" applyAlignment="1">
      <alignment vertical="center"/>
    </xf>
    <xf numFmtId="0" fontId="54" fillId="0" borderId="32" xfId="18" applyFont="1" applyBorder="1" applyAlignment="1">
      <alignment horizontal="center" vertical="center" wrapText="1"/>
    </xf>
    <xf numFmtId="49" fontId="24" fillId="16" borderId="43" xfId="45" applyNumberFormat="1" applyFont="1" applyFill="1" applyBorder="1" applyAlignment="1">
      <alignment horizontal="center" vertical="center"/>
    </xf>
    <xf numFmtId="0" fontId="35" fillId="0" borderId="0" xfId="0" applyNumberFormat="1" applyFont="1" applyBorder="1" applyAlignment="1">
      <alignment horizontal="center" vertical="center"/>
    </xf>
    <xf numFmtId="0" fontId="35" fillId="0" borderId="0" xfId="0" applyNumberFormat="1" applyFont="1" applyBorder="1" applyAlignment="1">
      <alignment horizontal="left" vertical="center"/>
    </xf>
    <xf numFmtId="4" fontId="21" fillId="9" borderId="23" xfId="0" applyNumberFormat="1" applyFont="1" applyFill="1" applyBorder="1" applyAlignment="1">
      <alignment horizontal="center" vertical="center"/>
    </xf>
    <xf numFmtId="4" fontId="25" fillId="0" borderId="32" xfId="20" applyNumberFormat="1" applyFont="1" applyBorder="1" applyAlignment="1">
      <alignment horizontal="center" vertical="center"/>
    </xf>
    <xf numFmtId="187" fontId="21" fillId="0" borderId="55" xfId="20" applyNumberFormat="1" applyFont="1" applyBorder="1" applyAlignment="1">
      <alignment horizontal="center" vertical="center" wrapText="1"/>
    </xf>
    <xf numFmtId="174" fontId="21" fillId="9" borderId="23" xfId="0" applyNumberFormat="1" applyFont="1" applyFill="1" applyBorder="1" applyAlignment="1">
      <alignment horizontal="center" vertical="center"/>
    </xf>
    <xf numFmtId="184" fontId="21" fillId="14" borderId="55" xfId="20" applyNumberFormat="1" applyFont="1" applyFill="1" applyBorder="1" applyAlignment="1">
      <alignment horizontal="center" vertical="center"/>
    </xf>
    <xf numFmtId="175" fontId="21" fillId="9" borderId="23" xfId="0" applyNumberFormat="1" applyFont="1" applyFill="1" applyBorder="1" applyAlignment="1">
      <alignment horizontal="center" vertical="center" wrapText="1"/>
    </xf>
    <xf numFmtId="187" fontId="21" fillId="0" borderId="55" xfId="20" applyNumberFormat="1" applyFont="1" applyFill="1" applyBorder="1" applyAlignment="1">
      <alignment horizontal="center" vertical="center" wrapText="1"/>
    </xf>
    <xf numFmtId="186" fontId="25" fillId="0" borderId="32" xfId="20" applyNumberFormat="1" applyFont="1" applyBorder="1" applyAlignment="1">
      <alignment horizontal="center" vertical="center" wrapText="1"/>
    </xf>
    <xf numFmtId="0" fontId="0" fillId="0" borderId="0" xfId="0" applyNumberFormat="1" applyFont="1" applyBorder="1" applyAlignment="1">
      <alignment vertical="center"/>
    </xf>
    <xf numFmtId="0" fontId="22" fillId="0" borderId="0" xfId="45" applyNumberFormat="1" applyFont="1" applyAlignment="1">
      <alignment vertical="center"/>
    </xf>
    <xf numFmtId="0" fontId="21" fillId="0" borderId="50" xfId="45" applyNumberFormat="1" applyFont="1" applyBorder="1" applyAlignment="1">
      <alignment horizontal="center" vertical="center"/>
    </xf>
    <xf numFmtId="184" fontId="58" fillId="0" borderId="32" xfId="13" applyNumberFormat="1" applyFont="1" applyBorder="1" applyAlignment="1">
      <alignment horizontal="center" vertical="center" wrapText="1"/>
    </xf>
    <xf numFmtId="184" fontId="58" fillId="0" borderId="32" xfId="45" applyNumberFormat="1" applyFont="1" applyBorder="1" applyAlignment="1">
      <alignment horizontal="right" vertical="center" wrapText="1"/>
    </xf>
    <xf numFmtId="184" fontId="25" fillId="0" borderId="32" xfId="19" applyNumberFormat="1" applyFont="1" applyBorder="1" applyAlignment="1">
      <alignment horizontal="right" vertical="center" wrapText="1"/>
    </xf>
    <xf numFmtId="0" fontId="22" fillId="9" borderId="0" xfId="45" applyFont="1" applyFill="1" applyBorder="1" applyAlignment="1">
      <alignment vertical="center"/>
    </xf>
    <xf numFmtId="0" fontId="22" fillId="9" borderId="0" xfId="45" applyFont="1" applyFill="1" applyBorder="1" applyAlignment="1">
      <alignment vertical="center" wrapText="1"/>
    </xf>
    <xf numFmtId="185" fontId="0" fillId="0" borderId="0" xfId="0" applyNumberFormat="1" applyFont="1" applyAlignment="1">
      <alignment vertical="center"/>
    </xf>
    <xf numFmtId="0" fontId="22" fillId="0" borderId="0" xfId="45" applyNumberFormat="1" applyFont="1" applyAlignment="1">
      <alignment horizontal="left" vertical="center"/>
    </xf>
    <xf numFmtId="185" fontId="22" fillId="0" borderId="0" xfId="45" applyNumberFormat="1" applyFont="1" applyAlignment="1">
      <alignment vertical="center"/>
    </xf>
    <xf numFmtId="0" fontId="14" fillId="9" borderId="69" xfId="0" applyFont="1" applyFill="1" applyBorder="1" applyAlignment="1">
      <alignment vertical="center" wrapText="1"/>
    </xf>
    <xf numFmtId="0" fontId="14" fillId="9" borderId="70" xfId="0" applyFont="1" applyFill="1" applyBorder="1" applyAlignment="1">
      <alignment vertical="center" wrapText="1"/>
    </xf>
    <xf numFmtId="0" fontId="14" fillId="9" borderId="0" xfId="0" applyFont="1" applyFill="1" applyBorder="1" applyAlignment="1">
      <alignment vertical="center" wrapText="1"/>
    </xf>
    <xf numFmtId="0" fontId="14" fillId="9" borderId="71" xfId="0" applyFont="1" applyFill="1" applyBorder="1" applyAlignment="1">
      <alignment vertical="center" wrapText="1"/>
    </xf>
    <xf numFmtId="0" fontId="21" fillId="14" borderId="0" xfId="0" applyNumberFormat="1" applyFont="1" applyFill="1" applyAlignment="1"/>
    <xf numFmtId="0" fontId="35" fillId="14" borderId="0" xfId="0" applyNumberFormat="1" applyFont="1" applyFill="1" applyAlignment="1"/>
    <xf numFmtId="0" fontId="1" fillId="0" borderId="0" xfId="0" applyNumberFormat="1" applyFont="1" applyAlignment="1">
      <alignment wrapText="1"/>
    </xf>
    <xf numFmtId="0" fontId="4" fillId="0" borderId="32" xfId="0" applyNumberFormat="1" applyFont="1" applyBorder="1" applyAlignment="1">
      <alignment horizontal="left" vertical="center"/>
    </xf>
    <xf numFmtId="0" fontId="21" fillId="14" borderId="32" xfId="0" applyFont="1" applyFill="1" applyBorder="1" applyAlignment="1">
      <alignment vertical="center"/>
    </xf>
    <xf numFmtId="0" fontId="0" fillId="14" borderId="0" xfId="0" applyNumberFormat="1" applyFont="1" applyFill="1" applyAlignment="1">
      <alignment vertical="center"/>
    </xf>
    <xf numFmtId="0" fontId="4" fillId="0" borderId="50" xfId="0" applyNumberFormat="1" applyFont="1" applyBorder="1" applyAlignment="1">
      <alignment horizontal="left" vertical="center" wrapText="1"/>
    </xf>
    <xf numFmtId="0" fontId="4" fillId="0" borderId="32" xfId="0" applyNumberFormat="1" applyFont="1" applyBorder="1" applyAlignment="1">
      <alignment horizontal="center" vertical="center"/>
    </xf>
    <xf numFmtId="0" fontId="21" fillId="14" borderId="32" xfId="0" applyFont="1" applyFill="1" applyBorder="1" applyAlignment="1">
      <alignment horizontal="center" vertical="center"/>
    </xf>
    <xf numFmtId="0" fontId="21" fillId="14" borderId="32" xfId="0" applyFont="1" applyFill="1" applyBorder="1" applyAlignment="1">
      <alignment horizontal="left" vertical="center"/>
    </xf>
    <xf numFmtId="184" fontId="21" fillId="14" borderId="32" xfId="0" applyNumberFormat="1" applyFont="1" applyFill="1" applyBorder="1" applyAlignment="1">
      <alignment horizontal="center" vertical="center"/>
    </xf>
    <xf numFmtId="0" fontId="21" fillId="9" borderId="50" xfId="0" applyFont="1" applyFill="1" applyBorder="1" applyAlignment="1">
      <alignment horizontal="center" vertical="center" wrapText="1"/>
    </xf>
    <xf numFmtId="0" fontId="21" fillId="0" borderId="50" xfId="0" applyFont="1" applyBorder="1" applyAlignment="1">
      <alignment horizontal="left" vertical="center" wrapText="1"/>
    </xf>
    <xf numFmtId="184" fontId="21" fillId="0" borderId="50" xfId="0" applyNumberFormat="1" applyFont="1" applyBorder="1" applyAlignment="1">
      <alignment horizontal="center" vertical="center"/>
    </xf>
    <xf numFmtId="186" fontId="25" fillId="0" borderId="50" xfId="0" applyNumberFormat="1" applyFont="1" applyFill="1" applyBorder="1" applyAlignment="1">
      <alignment horizontal="left" vertical="center"/>
    </xf>
    <xf numFmtId="49" fontId="49" fillId="19" borderId="23" xfId="0" applyNumberFormat="1" applyFont="1" applyFill="1" applyBorder="1" applyAlignment="1">
      <alignment horizontal="center" vertical="center" wrapText="1"/>
    </xf>
    <xf numFmtId="0" fontId="21" fillId="14" borderId="7" xfId="0" applyFont="1" applyFill="1" applyBorder="1" applyAlignment="1">
      <alignment vertical="center" wrapText="1"/>
    </xf>
    <xf numFmtId="0" fontId="34" fillId="14" borderId="23" xfId="0" applyFont="1" applyFill="1" applyBorder="1" applyAlignment="1">
      <alignment horizontal="center" vertical="center" wrapText="1"/>
    </xf>
    <xf numFmtId="0" fontId="21" fillId="14" borderId="32" xfId="0" applyNumberFormat="1" applyFont="1" applyFill="1" applyBorder="1" applyAlignment="1">
      <alignment vertical="center"/>
    </xf>
    <xf numFmtId="49" fontId="21" fillId="14" borderId="32" xfId="0" applyNumberFormat="1" applyFont="1" applyFill="1" applyBorder="1" applyAlignment="1">
      <alignment horizontal="center" vertical="center" wrapText="1"/>
    </xf>
    <xf numFmtId="0" fontId="34" fillId="14" borderId="7" xfId="0" applyFont="1" applyFill="1" applyBorder="1" applyAlignment="1">
      <alignment vertical="center" wrapText="1"/>
    </xf>
    <xf numFmtId="184" fontId="25" fillId="14" borderId="32" xfId="2" applyNumberFormat="1" applyFont="1" applyFill="1" applyBorder="1" applyAlignment="1">
      <alignment horizontal="center" vertical="center"/>
    </xf>
    <xf numFmtId="0" fontId="25" fillId="0" borderId="50" xfId="0" applyFont="1" applyFill="1" applyBorder="1" applyAlignment="1">
      <alignment wrapText="1"/>
    </xf>
    <xf numFmtId="0" fontId="25" fillId="0" borderId="50" xfId="0" applyFont="1" applyFill="1" applyBorder="1" applyAlignment="1">
      <alignment horizontal="left" vertical="center" wrapText="1"/>
    </xf>
    <xf numFmtId="0" fontId="21" fillId="14" borderId="50" xfId="45" applyNumberFormat="1" applyFont="1" applyFill="1" applyBorder="1" applyAlignment="1">
      <alignment horizontal="left" vertical="center" wrapText="1"/>
    </xf>
    <xf numFmtId="189" fontId="21" fillId="0" borderId="59" xfId="45" applyNumberFormat="1" applyFont="1" applyBorder="1" applyAlignment="1">
      <alignment vertical="center"/>
    </xf>
    <xf numFmtId="0" fontId="25" fillId="14" borderId="50" xfId="54" applyFont="1" applyFill="1" applyBorder="1" applyAlignment="1" applyProtection="1">
      <alignment horizontal="left" vertical="center" wrapText="1"/>
      <protection locked="0"/>
    </xf>
    <xf numFmtId="0" fontId="21" fillId="0" borderId="50" xfId="45" applyNumberFormat="1" applyFont="1" applyBorder="1" applyAlignment="1"/>
    <xf numFmtId="184" fontId="21" fillId="0" borderId="59" xfId="45" applyNumberFormat="1" applyFont="1" applyBorder="1" applyAlignment="1">
      <alignment horizontal="center" vertical="center"/>
    </xf>
    <xf numFmtId="0" fontId="21" fillId="0" borderId="50" xfId="45" applyNumberFormat="1" applyFont="1" applyBorder="1" applyAlignment="1">
      <alignment horizontal="left" vertical="center"/>
    </xf>
    <xf numFmtId="0" fontId="21" fillId="20" borderId="32" xfId="0" applyFont="1" applyFill="1" applyBorder="1" applyAlignment="1">
      <alignment horizontal="center" vertical="center" wrapText="1"/>
    </xf>
    <xf numFmtId="186" fontId="25" fillId="0" borderId="50" xfId="0" applyNumberFormat="1" applyFont="1" applyFill="1" applyBorder="1" applyAlignment="1">
      <alignment horizontal="center" vertical="center"/>
    </xf>
    <xf numFmtId="1" fontId="60" fillId="0" borderId="32" xfId="43" applyNumberFormat="1" applyFont="1" applyBorder="1" applyAlignment="1">
      <alignment horizontal="center" vertical="center" shrinkToFit="1"/>
    </xf>
    <xf numFmtId="0" fontId="21" fillId="9" borderId="50" xfId="0" applyFont="1" applyFill="1" applyBorder="1" applyAlignment="1">
      <alignment horizontal="center"/>
    </xf>
    <xf numFmtId="0" fontId="25" fillId="0" borderId="32" xfId="0" applyFont="1" applyBorder="1" applyAlignment="1">
      <alignment horizontal="left" vertical="center" wrapText="1"/>
    </xf>
    <xf numFmtId="0" fontId="21" fillId="0" borderId="32" xfId="0" applyNumberFormat="1" applyFont="1" applyBorder="1" applyAlignment="1">
      <alignment horizontal="left" vertical="center" wrapText="1"/>
    </xf>
    <xf numFmtId="0" fontId="0" fillId="0" borderId="0" xfId="0" applyNumberFormat="1" applyFont="1" applyAlignment="1">
      <alignment horizontal="left" vertical="center"/>
    </xf>
    <xf numFmtId="0" fontId="21" fillId="14" borderId="7" xfId="0" applyFont="1" applyFill="1" applyBorder="1" applyAlignment="1">
      <alignment horizontal="center" vertical="center" wrapText="1"/>
    </xf>
    <xf numFmtId="0" fontId="21" fillId="14" borderId="23" xfId="0" applyFont="1" applyFill="1" applyBorder="1" applyAlignment="1">
      <alignment horizontal="center" vertical="center" wrapText="1"/>
    </xf>
    <xf numFmtId="49" fontId="21" fillId="9" borderId="48" xfId="0" applyNumberFormat="1" applyFont="1" applyFill="1" applyBorder="1" applyAlignment="1">
      <alignment horizontal="center" vertical="center" wrapText="1"/>
    </xf>
    <xf numFmtId="0" fontId="21" fillId="9" borderId="49" xfId="0" applyFont="1" applyFill="1" applyBorder="1" applyAlignment="1">
      <alignment horizontal="center" vertical="center" wrapText="1"/>
    </xf>
    <xf numFmtId="0" fontId="21" fillId="0" borderId="50" xfId="20" applyFont="1" applyBorder="1" applyAlignment="1">
      <alignment horizontal="left" vertical="center" wrapText="1"/>
    </xf>
    <xf numFmtId="184" fontId="21" fillId="0" borderId="56" xfId="0" applyNumberFormat="1" applyFont="1" applyBorder="1" applyAlignment="1">
      <alignment horizontal="center" vertical="center"/>
    </xf>
    <xf numFmtId="0" fontId="0" fillId="18" borderId="62" xfId="0" applyNumberFormat="1" applyFont="1" applyFill="1" applyBorder="1" applyAlignment="1">
      <alignment vertical="center"/>
    </xf>
    <xf numFmtId="0" fontId="0" fillId="18" borderId="63" xfId="0" applyNumberFormat="1" applyFont="1" applyFill="1" applyBorder="1" applyAlignment="1">
      <alignment vertical="center"/>
    </xf>
    <xf numFmtId="0" fontId="4" fillId="18" borderId="63" xfId="0" applyNumberFormat="1" applyFont="1" applyFill="1" applyBorder="1" applyAlignment="1">
      <alignment horizontal="right" vertical="center"/>
    </xf>
    <xf numFmtId="184" fontId="4" fillId="18" borderId="72" xfId="0" applyNumberFormat="1" applyFont="1" applyFill="1" applyBorder="1" applyAlignment="1">
      <alignment vertical="center"/>
    </xf>
    <xf numFmtId="0" fontId="24" fillId="16" borderId="57" xfId="0" applyFont="1" applyFill="1" applyBorder="1" applyAlignment="1">
      <alignment horizontal="center" vertical="center"/>
    </xf>
    <xf numFmtId="0" fontId="21" fillId="9" borderId="38" xfId="0" applyNumberFormat="1" applyFont="1" applyFill="1" applyBorder="1" applyAlignment="1">
      <alignment horizontal="center" vertical="center"/>
    </xf>
    <xf numFmtId="0" fontId="21" fillId="14" borderId="38" xfId="0" applyNumberFormat="1" applyFont="1" applyFill="1" applyBorder="1" applyAlignment="1">
      <alignment horizontal="center" vertical="center"/>
    </xf>
    <xf numFmtId="0" fontId="21" fillId="9" borderId="38" xfId="0" applyFont="1" applyFill="1" applyBorder="1" applyAlignment="1">
      <alignment horizontal="center" vertical="center"/>
    </xf>
    <xf numFmtId="0" fontId="21" fillId="9" borderId="73" xfId="0" applyNumberFormat="1" applyFont="1" applyFill="1" applyBorder="1" applyAlignment="1">
      <alignment horizontal="center" vertical="center"/>
    </xf>
    <xf numFmtId="184" fontId="21" fillId="0" borderId="59" xfId="0" applyNumberFormat="1" applyFont="1" applyBorder="1" applyAlignment="1">
      <alignment horizontal="center" vertical="center"/>
    </xf>
    <xf numFmtId="49" fontId="21" fillId="14" borderId="7" xfId="0" applyNumberFormat="1" applyFont="1" applyFill="1" applyBorder="1" applyAlignment="1">
      <alignment horizontal="left" vertical="center" wrapText="1"/>
    </xf>
    <xf numFmtId="49" fontId="4" fillId="9" borderId="7" xfId="0" applyNumberFormat="1" applyFont="1" applyFill="1" applyBorder="1" applyAlignment="1">
      <alignment horizontal="left" vertical="center" wrapText="1"/>
    </xf>
    <xf numFmtId="49" fontId="21" fillId="9" borderId="48" xfId="0" applyNumberFormat="1" applyFont="1" applyFill="1" applyBorder="1" applyAlignment="1">
      <alignment horizontal="left" vertical="center" wrapText="1"/>
    </xf>
    <xf numFmtId="0" fontId="0" fillId="18" borderId="63" xfId="0" applyNumberFormat="1" applyFont="1" applyFill="1" applyBorder="1" applyAlignment="1">
      <alignment horizontal="left" vertical="center"/>
    </xf>
    <xf numFmtId="49" fontId="59" fillId="16" borderId="47" xfId="0" applyNumberFormat="1" applyFont="1" applyFill="1" applyBorder="1" applyAlignment="1">
      <alignment horizontal="center" vertical="center" wrapText="1"/>
    </xf>
    <xf numFmtId="0" fontId="4" fillId="9" borderId="8" xfId="0" applyNumberFormat="1" applyFont="1" applyFill="1" applyBorder="1" applyAlignment="1">
      <alignment horizontal="center" vertical="center"/>
    </xf>
    <xf numFmtId="185" fontId="4" fillId="0" borderId="32" xfId="0" applyNumberFormat="1" applyFont="1" applyFill="1" applyBorder="1" applyAlignment="1">
      <alignment horizontal="center" vertical="center" wrapText="1"/>
    </xf>
    <xf numFmtId="49" fontId="4" fillId="9" borderId="48" xfId="0" applyNumberFormat="1" applyFont="1" applyFill="1" applyBorder="1" applyAlignment="1">
      <alignment horizontal="left" vertical="center" wrapText="1"/>
    </xf>
    <xf numFmtId="0" fontId="4" fillId="9" borderId="48" xfId="0" applyFont="1" applyFill="1" applyBorder="1" applyAlignment="1">
      <alignment horizontal="center" vertical="center" wrapText="1"/>
    </xf>
    <xf numFmtId="0" fontId="4" fillId="9" borderId="74" xfId="0" applyNumberFormat="1" applyFont="1" applyFill="1" applyBorder="1" applyAlignment="1">
      <alignment horizontal="center" vertical="center"/>
    </xf>
    <xf numFmtId="0" fontId="58" fillId="0" borderId="50" xfId="0" applyFont="1" applyBorder="1" applyAlignment="1">
      <alignment horizontal="center" vertical="center" wrapText="1"/>
    </xf>
    <xf numFmtId="0" fontId="58" fillId="0" borderId="50" xfId="0" applyFont="1" applyBorder="1" applyAlignment="1">
      <alignment horizontal="left" vertical="center" wrapText="1"/>
    </xf>
    <xf numFmtId="185" fontId="4" fillId="0" borderId="50" xfId="0" applyNumberFormat="1" applyFont="1" applyFill="1" applyBorder="1" applyAlignment="1">
      <alignment horizontal="center" vertical="center" wrapText="1"/>
    </xf>
    <xf numFmtId="0" fontId="4" fillId="18" borderId="62" xfId="0" applyFont="1" applyFill="1" applyBorder="1" applyAlignment="1">
      <alignment horizontal="center" vertical="center"/>
    </xf>
    <xf numFmtId="0" fontId="4" fillId="18" borderId="63" xfId="0" applyFont="1" applyFill="1" applyBorder="1" applyAlignment="1">
      <alignment horizontal="left" vertical="center"/>
    </xf>
    <xf numFmtId="0" fontId="4" fillId="18" borderId="63" xfId="0" applyFont="1" applyFill="1" applyBorder="1" applyAlignment="1">
      <alignment horizontal="left" vertical="center" wrapText="1"/>
    </xf>
    <xf numFmtId="0" fontId="4" fillId="18" borderId="63" xfId="0" applyFont="1" applyFill="1" applyBorder="1" applyAlignment="1">
      <alignment horizontal="center" vertical="center" wrapText="1"/>
    </xf>
    <xf numFmtId="0" fontId="4" fillId="18" borderId="63" xfId="0" applyFont="1" applyFill="1" applyBorder="1" applyAlignment="1">
      <alignment horizontal="center" vertical="center"/>
    </xf>
    <xf numFmtId="185" fontId="4" fillId="18" borderId="65" xfId="0" applyNumberFormat="1" applyFont="1" applyFill="1" applyBorder="1" applyAlignment="1">
      <alignment horizontal="center" vertical="center"/>
    </xf>
    <xf numFmtId="185" fontId="0" fillId="0" borderId="0" xfId="0" applyNumberFormat="1" applyFont="1" applyAlignment="1"/>
    <xf numFmtId="49" fontId="59" fillId="16" borderId="37" xfId="0" applyNumberFormat="1" applyFont="1" applyFill="1" applyBorder="1" applyAlignment="1">
      <alignment horizontal="center" vertical="center" wrapText="1"/>
    </xf>
    <xf numFmtId="49" fontId="59" fillId="16" borderId="75" xfId="0" applyNumberFormat="1" applyFont="1" applyFill="1" applyBorder="1" applyAlignment="1">
      <alignment horizontal="left" vertical="center"/>
    </xf>
    <xf numFmtId="185" fontId="24" fillId="16" borderId="47" xfId="0" applyNumberFormat="1" applyFont="1" applyFill="1" applyBorder="1" applyAlignment="1">
      <alignment horizontal="center" vertical="center" wrapText="1"/>
    </xf>
    <xf numFmtId="185" fontId="24" fillId="16" borderId="46" xfId="0" applyNumberFormat="1" applyFont="1" applyFill="1" applyBorder="1" applyAlignment="1">
      <alignment horizontal="center" vertical="center" wrapText="1"/>
    </xf>
    <xf numFmtId="0" fontId="4" fillId="9" borderId="38" xfId="0" applyNumberFormat="1" applyFont="1" applyFill="1" applyBorder="1" applyAlignment="1">
      <alignment horizontal="center" vertical="center"/>
    </xf>
    <xf numFmtId="185" fontId="4" fillId="0" borderId="44" xfId="0" applyNumberFormat="1" applyFont="1" applyFill="1" applyBorder="1" applyAlignment="1">
      <alignment horizontal="center" vertical="center" wrapText="1"/>
    </xf>
    <xf numFmtId="0" fontId="4" fillId="9" borderId="73" xfId="0" applyNumberFormat="1" applyFont="1" applyFill="1" applyBorder="1" applyAlignment="1">
      <alignment horizontal="center" vertical="center"/>
    </xf>
    <xf numFmtId="185" fontId="4" fillId="0" borderId="59" xfId="0" applyNumberFormat="1" applyFont="1" applyFill="1" applyBorder="1" applyAlignment="1">
      <alignment horizontal="center" vertical="center" wrapText="1"/>
    </xf>
    <xf numFmtId="49" fontId="4" fillId="9" borderId="7" xfId="0" applyNumberFormat="1" applyFont="1" applyFill="1" applyBorder="1" applyAlignment="1">
      <alignment vertical="center"/>
    </xf>
    <xf numFmtId="0" fontId="4" fillId="9" borderId="23" xfId="0" applyFont="1" applyFill="1" applyBorder="1" applyAlignment="1">
      <alignment vertical="center" wrapText="1"/>
    </xf>
    <xf numFmtId="0" fontId="4" fillId="9" borderId="32" xfId="0" applyNumberFormat="1" applyFont="1" applyFill="1" applyBorder="1" applyAlignment="1">
      <alignment horizontal="center" vertical="center"/>
    </xf>
    <xf numFmtId="0" fontId="4" fillId="0" borderId="32" xfId="0" applyFont="1" applyFill="1" applyBorder="1" applyAlignment="1">
      <alignment vertical="center"/>
    </xf>
    <xf numFmtId="0" fontId="4" fillId="0" borderId="32" xfId="0" applyFont="1" applyFill="1" applyBorder="1" applyAlignment="1">
      <alignment horizontal="left" vertical="center" wrapText="1"/>
    </xf>
    <xf numFmtId="0" fontId="4" fillId="0" borderId="32" xfId="0" applyNumberFormat="1" applyFont="1" applyBorder="1" applyAlignment="1">
      <alignment vertical="center"/>
    </xf>
    <xf numFmtId="0" fontId="4" fillId="9" borderId="7" xfId="0" applyFont="1" applyFill="1" applyBorder="1" applyAlignment="1">
      <alignment vertical="center"/>
    </xf>
    <xf numFmtId="0" fontId="4" fillId="9" borderId="23" xfId="0" applyFont="1" applyFill="1" applyBorder="1" applyAlignment="1">
      <alignment vertical="center"/>
    </xf>
    <xf numFmtId="0" fontId="4" fillId="0" borderId="32" xfId="0" applyFont="1" applyFill="1" applyBorder="1" applyAlignment="1">
      <alignment vertical="center" wrapText="1"/>
    </xf>
    <xf numFmtId="49" fontId="4" fillId="14" borderId="7" xfId="0" applyNumberFormat="1" applyFont="1" applyFill="1" applyBorder="1" applyAlignment="1">
      <alignment vertical="center"/>
    </xf>
    <xf numFmtId="0" fontId="4" fillId="14" borderId="23" xfId="0" applyFont="1" applyFill="1" applyBorder="1" applyAlignment="1">
      <alignment vertical="center"/>
    </xf>
    <xf numFmtId="0" fontId="4" fillId="14" borderId="32" xfId="0" applyNumberFormat="1" applyFont="1" applyFill="1" applyBorder="1" applyAlignment="1">
      <alignment horizontal="center" vertical="center"/>
    </xf>
    <xf numFmtId="0" fontId="4" fillId="14" borderId="32" xfId="0" applyFont="1" applyFill="1" applyBorder="1" applyAlignment="1">
      <alignment vertical="center" wrapText="1"/>
    </xf>
    <xf numFmtId="185" fontId="4" fillId="14" borderId="32" xfId="0" applyNumberFormat="1" applyFont="1" applyFill="1" applyBorder="1" applyAlignment="1">
      <alignment horizontal="center" vertical="center" wrapText="1"/>
    </xf>
    <xf numFmtId="49" fontId="4" fillId="9" borderId="7" xfId="0" applyNumberFormat="1" applyFont="1" applyFill="1" applyBorder="1" applyAlignment="1">
      <alignment vertical="center" wrapText="1"/>
    </xf>
    <xf numFmtId="0" fontId="4" fillId="14" borderId="32" xfId="0" applyNumberFormat="1" applyFont="1" applyFill="1" applyBorder="1" applyAlignment="1">
      <alignment vertical="center"/>
    </xf>
    <xf numFmtId="0" fontId="4" fillId="14" borderId="32" xfId="0" applyNumberFormat="1" applyFont="1" applyFill="1" applyBorder="1" applyAlignment="1">
      <alignment vertical="center" wrapText="1"/>
    </xf>
    <xf numFmtId="0" fontId="4" fillId="0" borderId="32" xfId="0" applyFont="1" applyBorder="1" applyAlignment="1">
      <alignment vertical="center" wrapText="1"/>
    </xf>
    <xf numFmtId="185" fontId="4" fillId="0" borderId="32" xfId="0" applyNumberFormat="1" applyFont="1" applyBorder="1" applyAlignment="1">
      <alignment horizontal="center" vertical="center" wrapText="1"/>
    </xf>
    <xf numFmtId="0" fontId="58" fillId="14" borderId="32" xfId="18" applyFont="1" applyFill="1" applyBorder="1" applyAlignment="1">
      <alignment horizontal="center" vertical="center" wrapText="1"/>
    </xf>
    <xf numFmtId="49" fontId="24" fillId="16" borderId="57" xfId="0" applyNumberFormat="1" applyFont="1" applyFill="1" applyBorder="1" applyAlignment="1">
      <alignment horizontal="center" vertical="center"/>
    </xf>
    <xf numFmtId="184" fontId="24" fillId="16" borderId="47" xfId="0" applyNumberFormat="1" applyFont="1" applyFill="1" applyBorder="1" applyAlignment="1">
      <alignment horizontal="center" vertical="center" wrapText="1"/>
    </xf>
    <xf numFmtId="0" fontId="4" fillId="14" borderId="38" xfId="0" applyNumberFormat="1" applyFont="1" applyFill="1" applyBorder="1" applyAlignment="1">
      <alignment horizontal="center" vertical="center"/>
    </xf>
    <xf numFmtId="185" fontId="4" fillId="14" borderId="44" xfId="0" applyNumberFormat="1" applyFont="1" applyFill="1" applyBorder="1" applyAlignment="1">
      <alignment horizontal="center" vertical="center" wrapText="1"/>
    </xf>
    <xf numFmtId="0" fontId="4" fillId="9" borderId="39" xfId="0" applyNumberFormat="1" applyFont="1" applyFill="1" applyBorder="1" applyAlignment="1">
      <alignment horizontal="center" vertical="center"/>
    </xf>
    <xf numFmtId="0" fontId="4" fillId="9" borderId="52" xfId="0" applyNumberFormat="1" applyFont="1" applyFill="1" applyBorder="1" applyAlignment="1">
      <alignment horizontal="center" vertical="center"/>
    </xf>
    <xf numFmtId="185" fontId="4" fillId="0" borderId="45" xfId="0" applyNumberFormat="1" applyFont="1" applyFill="1" applyBorder="1" applyAlignment="1">
      <alignment horizontal="center" vertical="center" wrapText="1"/>
    </xf>
    <xf numFmtId="49" fontId="4" fillId="9" borderId="48" xfId="0" applyNumberFormat="1" applyFont="1" applyFill="1" applyBorder="1" applyAlignment="1">
      <alignment vertical="center"/>
    </xf>
    <xf numFmtId="0" fontId="4" fillId="9" borderId="48" xfId="0" applyFont="1" applyFill="1" applyBorder="1" applyAlignment="1">
      <alignment vertical="center"/>
    </xf>
    <xf numFmtId="0" fontId="4" fillId="9" borderId="49" xfId="0" applyFont="1" applyFill="1" applyBorder="1" applyAlignment="1"/>
    <xf numFmtId="0" fontId="4" fillId="9" borderId="50" xfId="0" applyNumberFormat="1" applyFont="1" applyFill="1" applyBorder="1" applyAlignment="1">
      <alignment horizontal="center" vertical="center"/>
    </xf>
    <xf numFmtId="0" fontId="4" fillId="0" borderId="50" xfId="0" applyNumberFormat="1" applyFont="1" applyBorder="1" applyAlignment="1"/>
    <xf numFmtId="0" fontId="4" fillId="0" borderId="50" xfId="0" applyNumberFormat="1" applyFont="1" applyBorder="1" applyAlignment="1">
      <alignment wrapText="1"/>
    </xf>
    <xf numFmtId="0" fontId="21" fillId="18" borderId="62" xfId="0" applyNumberFormat="1" applyFont="1" applyFill="1" applyBorder="1" applyAlignment="1"/>
    <xf numFmtId="0" fontId="21" fillId="18" borderId="63" xfId="0" applyNumberFormat="1" applyFont="1" applyFill="1" applyBorder="1" applyAlignment="1"/>
    <xf numFmtId="0" fontId="21" fillId="18" borderId="63" xfId="0" applyNumberFormat="1" applyFont="1" applyFill="1" applyBorder="1" applyAlignment="1">
      <alignment horizontal="center" vertical="center"/>
    </xf>
    <xf numFmtId="0" fontId="4" fillId="18" borderId="63" xfId="0" applyNumberFormat="1" applyFont="1" applyFill="1" applyBorder="1" applyAlignment="1">
      <alignment horizontal="right"/>
    </xf>
    <xf numFmtId="0" fontId="21" fillId="18" borderId="63" xfId="0" applyNumberFormat="1" applyFont="1" applyFill="1" applyBorder="1" applyAlignment="1">
      <alignment horizontal="right"/>
    </xf>
    <xf numFmtId="185" fontId="21" fillId="18" borderId="65" xfId="0" applyNumberFormat="1" applyFont="1" applyFill="1" applyBorder="1" applyAlignment="1"/>
    <xf numFmtId="0" fontId="0" fillId="0" borderId="0" xfId="0" applyNumberFormat="1" applyFont="1" applyAlignment="1">
      <alignment wrapText="1"/>
    </xf>
    <xf numFmtId="0" fontId="4" fillId="0" borderId="32" xfId="0" applyNumberFormat="1" applyFont="1" applyBorder="1" applyAlignment="1">
      <alignment horizontal="center" vertical="center" wrapText="1"/>
    </xf>
    <xf numFmtId="0" fontId="25" fillId="14" borderId="32" xfId="0" applyNumberFormat="1" applyFont="1" applyFill="1" applyBorder="1" applyAlignment="1">
      <alignment horizontal="center" vertical="center"/>
    </xf>
    <xf numFmtId="0" fontId="4" fillId="9" borderId="23" xfId="0" applyFont="1" applyFill="1" applyBorder="1" applyAlignment="1">
      <alignment horizontal="center" vertical="center" wrapText="1"/>
    </xf>
    <xf numFmtId="0" fontId="62" fillId="0" borderId="32" xfId="18" applyFont="1" applyBorder="1" applyAlignment="1">
      <alignment horizontal="center" vertical="center"/>
    </xf>
    <xf numFmtId="0" fontId="4" fillId="9" borderId="7" xfId="0" applyFont="1" applyFill="1" applyBorder="1" applyAlignment="1">
      <alignment horizontal="center" vertical="center"/>
    </xf>
    <xf numFmtId="0" fontId="25" fillId="14" borderId="32" xfId="0" applyNumberFormat="1" applyFont="1" applyFill="1" applyBorder="1" applyAlignment="1">
      <alignment horizontal="left" vertical="center" wrapText="1"/>
    </xf>
    <xf numFmtId="0" fontId="4" fillId="18" borderId="62" xfId="0" applyNumberFormat="1" applyFont="1" applyFill="1" applyBorder="1" applyAlignment="1"/>
    <xf numFmtId="0" fontId="4" fillId="18" borderId="63" xfId="0" applyNumberFormat="1" applyFont="1" applyFill="1" applyBorder="1" applyAlignment="1"/>
    <xf numFmtId="0" fontId="4" fillId="18" borderId="63" xfId="0" applyNumberFormat="1" applyFont="1" applyFill="1" applyBorder="1" applyAlignment="1">
      <alignment horizontal="left"/>
    </xf>
    <xf numFmtId="0" fontId="4" fillId="18" borderId="63" xfId="0" applyNumberFormat="1" applyFont="1" applyFill="1" applyBorder="1" applyAlignment="1">
      <alignment wrapText="1"/>
    </xf>
    <xf numFmtId="0" fontId="4" fillId="18" borderId="63" xfId="0" applyNumberFormat="1" applyFont="1" applyFill="1" applyBorder="1" applyAlignment="1">
      <alignment horizontal="center"/>
    </xf>
    <xf numFmtId="185" fontId="4" fillId="18" borderId="65" xfId="0" applyNumberFormat="1" applyFont="1" applyFill="1" applyBorder="1" applyAlignment="1">
      <alignment horizontal="center" vertical="center" wrapText="1"/>
    </xf>
    <xf numFmtId="49" fontId="4" fillId="9" borderId="40" xfId="0" applyNumberFormat="1" applyFont="1" applyFill="1" applyBorder="1" applyAlignment="1">
      <alignment horizontal="center" vertical="center"/>
    </xf>
    <xf numFmtId="0" fontId="4" fillId="9" borderId="40" xfId="0" applyFont="1" applyFill="1" applyBorder="1" applyAlignment="1">
      <alignment horizontal="center" vertical="center"/>
    </xf>
    <xf numFmtId="49" fontId="4" fillId="9" borderId="40" xfId="0" applyNumberFormat="1" applyFont="1" applyFill="1" applyBorder="1" applyAlignment="1">
      <alignment horizontal="left" vertical="center" wrapText="1"/>
    </xf>
    <xf numFmtId="0" fontId="4" fillId="9" borderId="41" xfId="0" applyFont="1" applyFill="1" applyBorder="1" applyAlignment="1">
      <alignment horizontal="center" vertical="center" wrapText="1"/>
    </xf>
    <xf numFmtId="0" fontId="4" fillId="0" borderId="52" xfId="0" applyNumberFormat="1" applyFont="1" applyBorder="1" applyAlignment="1">
      <alignment horizontal="center" vertical="center" wrapText="1"/>
    </xf>
    <xf numFmtId="0" fontId="4" fillId="0" borderId="52" xfId="0" applyNumberFormat="1" applyFont="1" applyBorder="1" applyAlignment="1">
      <alignment horizontal="center" vertical="center"/>
    </xf>
    <xf numFmtId="0" fontId="4" fillId="0" borderId="52" xfId="0" applyNumberFormat="1" applyFont="1" applyBorder="1" applyAlignment="1">
      <alignment horizontal="left" vertical="center"/>
    </xf>
    <xf numFmtId="0" fontId="35" fillId="0" borderId="0" xfId="0" applyNumberFormat="1" applyFont="1" applyAlignment="1">
      <alignment horizontal="center" vertical="center"/>
    </xf>
    <xf numFmtId="0" fontId="21" fillId="0" borderId="32" xfId="0" applyFont="1" applyBorder="1" applyAlignment="1">
      <alignment vertical="center"/>
    </xf>
    <xf numFmtId="0" fontId="21" fillId="14" borderId="32" xfId="0" applyNumberFormat="1" applyFont="1" applyFill="1" applyBorder="1" applyAlignment="1">
      <alignment vertical="center" wrapText="1"/>
    </xf>
    <xf numFmtId="0" fontId="21" fillId="18" borderId="62" xfId="0" applyFont="1" applyFill="1" applyBorder="1" applyAlignment="1"/>
    <xf numFmtId="0" fontId="21" fillId="18" borderId="63" xfId="0" applyFont="1" applyFill="1" applyBorder="1" applyAlignment="1"/>
    <xf numFmtId="0" fontId="21" fillId="18" borderId="63" xfId="0" applyFont="1" applyFill="1" applyBorder="1" applyAlignment="1">
      <alignment horizontal="center" vertical="center"/>
    </xf>
    <xf numFmtId="184" fontId="21" fillId="18" borderId="65" xfId="0" applyNumberFormat="1" applyFont="1" applyFill="1" applyBorder="1" applyAlignment="1"/>
    <xf numFmtId="0" fontId="4" fillId="14" borderId="32" xfId="0" applyFont="1" applyFill="1" applyBorder="1" applyAlignment="1">
      <alignment horizontal="left" vertical="center" wrapText="1"/>
    </xf>
    <xf numFmtId="184" fontId="24" fillId="16" borderId="47" xfId="0" applyNumberFormat="1" applyFont="1" applyFill="1" applyBorder="1" applyAlignment="1">
      <alignment horizontal="center" vertical="center"/>
    </xf>
    <xf numFmtId="184" fontId="21" fillId="14" borderId="44" xfId="0" applyNumberFormat="1" applyFont="1" applyFill="1" applyBorder="1" applyAlignment="1">
      <alignment vertical="center"/>
    </xf>
    <xf numFmtId="0" fontId="21" fillId="14" borderId="52" xfId="0" applyNumberFormat="1" applyFont="1" applyFill="1" applyBorder="1" applyAlignment="1">
      <alignment vertical="center"/>
    </xf>
    <xf numFmtId="0" fontId="4" fillId="14" borderId="52" xfId="0" applyFont="1" applyFill="1" applyBorder="1" applyAlignment="1">
      <alignment vertical="center" wrapText="1"/>
    </xf>
    <xf numFmtId="184" fontId="21" fillId="14" borderId="52" xfId="0" applyNumberFormat="1" applyFont="1" applyFill="1" applyBorder="1" applyAlignment="1">
      <alignment vertical="center"/>
    </xf>
    <xf numFmtId="184" fontId="21" fillId="14" borderId="45" xfId="0" applyNumberFormat="1" applyFont="1" applyFill="1" applyBorder="1" applyAlignment="1">
      <alignment vertical="center"/>
    </xf>
    <xf numFmtId="184" fontId="35" fillId="0" borderId="0" xfId="0" applyNumberFormat="1" applyFont="1" applyAlignment="1"/>
    <xf numFmtId="0" fontId="24" fillId="16" borderId="76" xfId="0" applyFont="1" applyFill="1" applyBorder="1" applyAlignment="1">
      <alignment horizontal="center" vertical="center"/>
    </xf>
    <xf numFmtId="0" fontId="24" fillId="16" borderId="77" xfId="0" applyFont="1" applyFill="1" applyBorder="1" applyAlignment="1">
      <alignment horizontal="center" vertical="center"/>
    </xf>
    <xf numFmtId="184" fontId="24" fillId="16" borderId="77" xfId="0" applyNumberFormat="1" applyFont="1" applyFill="1" applyBorder="1" applyAlignment="1">
      <alignment horizontal="center" vertical="center"/>
    </xf>
    <xf numFmtId="184" fontId="24" fillId="16" borderId="51" xfId="0" applyNumberFormat="1" applyFont="1" applyFill="1" applyBorder="1" applyAlignment="1">
      <alignment horizontal="center" vertical="center"/>
    </xf>
    <xf numFmtId="0" fontId="21" fillId="18" borderId="78" xfId="0" applyFont="1" applyFill="1" applyBorder="1" applyAlignment="1"/>
    <xf numFmtId="0" fontId="21" fillId="18" borderId="79" xfId="0" applyFont="1" applyFill="1" applyBorder="1" applyAlignment="1"/>
    <xf numFmtId="0" fontId="21" fillId="18" borderId="79" xfId="0" applyFont="1" applyFill="1" applyBorder="1" applyAlignment="1">
      <alignment horizontal="center" vertical="center"/>
    </xf>
    <xf numFmtId="0" fontId="21" fillId="18" borderId="79" xfId="0" applyNumberFormat="1" applyFont="1" applyFill="1" applyBorder="1" applyAlignment="1"/>
    <xf numFmtId="184" fontId="21" fillId="18" borderId="80" xfId="0" applyNumberFormat="1" applyFont="1" applyFill="1" applyBorder="1" applyAlignment="1"/>
    <xf numFmtId="49" fontId="21" fillId="9" borderId="32" xfId="0" applyNumberFormat="1" applyFont="1" applyFill="1" applyBorder="1" applyAlignment="1">
      <alignment vertical="center"/>
    </xf>
    <xf numFmtId="0" fontId="21" fillId="14" borderId="32" xfId="0" applyNumberFormat="1" applyFont="1" applyFill="1" applyBorder="1" applyAlignment="1">
      <alignment horizontal="center" vertical="center"/>
    </xf>
    <xf numFmtId="49" fontId="21" fillId="14" borderId="32" xfId="0" applyNumberFormat="1" applyFont="1" applyFill="1" applyBorder="1" applyAlignment="1">
      <alignment vertical="center"/>
    </xf>
    <xf numFmtId="0" fontId="0" fillId="14" borderId="32" xfId="0" applyFill="1" applyBorder="1" applyAlignment="1">
      <alignment vertical="center"/>
    </xf>
    <xf numFmtId="0" fontId="21" fillId="9" borderId="57" xfId="0" applyNumberFormat="1" applyFont="1" applyFill="1" applyBorder="1" applyAlignment="1">
      <alignment horizontal="center" vertical="center"/>
    </xf>
    <xf numFmtId="49" fontId="21" fillId="9" borderId="47" xfId="0" applyNumberFormat="1" applyFont="1" applyFill="1" applyBorder="1" applyAlignment="1">
      <alignment vertical="center" wrapText="1"/>
    </xf>
    <xf numFmtId="0" fontId="21" fillId="9" borderId="47" xfId="0" applyNumberFormat="1" applyFont="1" applyFill="1" applyBorder="1" applyAlignment="1">
      <alignment horizontal="center" vertical="center"/>
    </xf>
    <xf numFmtId="0" fontId="21" fillId="9" borderId="47" xfId="0" applyFont="1" applyFill="1" applyBorder="1" applyAlignment="1">
      <alignment vertical="center"/>
    </xf>
    <xf numFmtId="0" fontId="21" fillId="14" borderId="47" xfId="0" applyFont="1" applyFill="1" applyBorder="1" applyAlignment="1">
      <alignment vertical="center"/>
    </xf>
    <xf numFmtId="0" fontId="21" fillId="14" borderId="47" xfId="0" applyFont="1" applyFill="1" applyBorder="1" applyAlignment="1">
      <alignment horizontal="left" vertical="center" wrapText="1"/>
    </xf>
    <xf numFmtId="184" fontId="21" fillId="14" borderId="47" xfId="0" applyNumberFormat="1" applyFont="1" applyFill="1" applyBorder="1" applyAlignment="1">
      <alignment vertical="center"/>
    </xf>
    <xf numFmtId="184" fontId="21" fillId="14" borderId="46" xfId="0" applyNumberFormat="1" applyFont="1" applyFill="1" applyBorder="1" applyAlignment="1">
      <alignment vertical="center"/>
    </xf>
    <xf numFmtId="0" fontId="21" fillId="9" borderId="53" xfId="0" applyNumberFormat="1" applyFont="1" applyFill="1" applyBorder="1" applyAlignment="1">
      <alignment horizontal="center" vertical="center"/>
    </xf>
    <xf numFmtId="0" fontId="21" fillId="14" borderId="53" xfId="0" applyNumberFormat="1" applyFont="1" applyFill="1" applyBorder="1" applyAlignment="1">
      <alignment horizontal="center" vertical="center"/>
    </xf>
    <xf numFmtId="0" fontId="21" fillId="14" borderId="54" xfId="0" applyNumberFormat="1" applyFont="1" applyFill="1" applyBorder="1" applyAlignment="1">
      <alignment horizontal="center" vertical="center"/>
    </xf>
    <xf numFmtId="49" fontId="4" fillId="14" borderId="52" xfId="0" applyNumberFormat="1" applyFont="1" applyFill="1" applyBorder="1" applyAlignment="1">
      <alignment vertical="center"/>
    </xf>
    <xf numFmtId="0" fontId="21" fillId="14" borderId="52" xfId="0" applyNumberFormat="1" applyFont="1" applyFill="1" applyBorder="1" applyAlignment="1">
      <alignment horizontal="center" vertical="center"/>
    </xf>
    <xf numFmtId="0" fontId="21" fillId="14" borderId="52" xfId="0" applyFont="1" applyFill="1" applyBorder="1" applyAlignment="1">
      <alignment vertical="center"/>
    </xf>
    <xf numFmtId="49" fontId="59" fillId="16" borderId="57" xfId="0" applyNumberFormat="1" applyFont="1" applyFill="1" applyBorder="1" applyAlignment="1">
      <alignment horizontal="center" vertical="center" wrapText="1"/>
    </xf>
    <xf numFmtId="49" fontId="59" fillId="16" borderId="47" xfId="0" applyNumberFormat="1" applyFont="1" applyFill="1" applyBorder="1" applyAlignment="1">
      <alignment horizontal="center" vertical="center"/>
    </xf>
    <xf numFmtId="0" fontId="59" fillId="16" borderId="47" xfId="0" applyFont="1" applyFill="1" applyBorder="1" applyAlignment="1">
      <alignment horizontal="center" vertical="center"/>
    </xf>
    <xf numFmtId="0" fontId="59" fillId="16" borderId="47" xfId="0" applyFont="1" applyFill="1" applyBorder="1" applyAlignment="1">
      <alignment horizontal="center" vertical="center" wrapText="1"/>
    </xf>
    <xf numFmtId="0" fontId="59" fillId="16" borderId="47" xfId="0" applyNumberFormat="1" applyFont="1" applyFill="1" applyBorder="1" applyAlignment="1">
      <alignment horizontal="center" vertical="center"/>
    </xf>
    <xf numFmtId="0" fontId="59" fillId="16" borderId="47" xfId="0" applyNumberFormat="1" applyFont="1" applyFill="1" applyBorder="1" applyAlignment="1">
      <alignment horizontal="left" vertical="center"/>
    </xf>
    <xf numFmtId="0" fontId="59" fillId="16" borderId="46" xfId="0" applyNumberFormat="1" applyFont="1" applyFill="1" applyBorder="1" applyAlignment="1">
      <alignment horizontal="center" vertical="center"/>
    </xf>
    <xf numFmtId="0" fontId="21" fillId="9" borderId="53" xfId="0" applyNumberFormat="1" applyFont="1" applyFill="1" applyBorder="1" applyAlignment="1">
      <alignment horizontal="center" vertical="center" wrapText="1"/>
    </xf>
    <xf numFmtId="0" fontId="21" fillId="9" borderId="54" xfId="0" applyNumberFormat="1" applyFont="1" applyFill="1" applyBorder="1" applyAlignment="1">
      <alignment horizontal="center" vertical="center" wrapText="1"/>
    </xf>
    <xf numFmtId="49" fontId="21" fillId="9" borderId="52" xfId="0" applyNumberFormat="1" applyFont="1" applyFill="1" applyBorder="1" applyAlignment="1">
      <alignment horizontal="center" vertical="center"/>
    </xf>
    <xf numFmtId="0" fontId="21" fillId="9" borderId="52" xfId="0" applyNumberFormat="1" applyFont="1" applyFill="1" applyBorder="1" applyAlignment="1">
      <alignment horizontal="center" vertical="center"/>
    </xf>
    <xf numFmtId="0" fontId="21" fillId="9" borderId="52" xfId="0" applyFont="1" applyFill="1" applyBorder="1" applyAlignment="1">
      <alignment horizontal="center" vertical="center" wrapText="1"/>
    </xf>
    <xf numFmtId="0" fontId="21" fillId="18" borderId="63" xfId="0" applyNumberFormat="1" applyFont="1" applyFill="1" applyBorder="1" applyAlignment="1">
      <alignment horizontal="left"/>
    </xf>
    <xf numFmtId="0" fontId="21" fillId="18" borderId="63" xfId="0" applyNumberFormat="1" applyFont="1" applyFill="1" applyBorder="1" applyAlignment="1">
      <alignment horizontal="center"/>
    </xf>
    <xf numFmtId="0" fontId="21" fillId="18" borderId="63" xfId="0" applyNumberFormat="1" applyFont="1" applyFill="1" applyBorder="1" applyAlignment="1">
      <alignment wrapText="1"/>
    </xf>
    <xf numFmtId="0" fontId="0" fillId="0" borderId="63" xfId="0" applyNumberFormat="1" applyFont="1" applyBorder="1" applyAlignment="1"/>
    <xf numFmtId="0" fontId="21" fillId="9" borderId="58" xfId="0" applyFont="1" applyFill="1" applyBorder="1" applyAlignment="1">
      <alignment horizontal="center" vertical="center"/>
    </xf>
    <xf numFmtId="49" fontId="21" fillId="9" borderId="50" xfId="0" applyNumberFormat="1" applyFont="1" applyFill="1" applyBorder="1" applyAlignment="1">
      <alignment horizontal="center" vertical="center" wrapText="1"/>
    </xf>
    <xf numFmtId="49" fontId="21" fillId="9" borderId="50" xfId="0" applyNumberFormat="1" applyFont="1" applyFill="1" applyBorder="1" applyAlignment="1">
      <alignment horizontal="left" vertical="center" wrapText="1"/>
    </xf>
    <xf numFmtId="0" fontId="21" fillId="0" borderId="50" xfId="0" applyNumberFormat="1" applyFont="1" applyBorder="1" applyAlignment="1">
      <alignment horizontal="center" vertical="center"/>
    </xf>
    <xf numFmtId="0" fontId="0" fillId="18" borderId="62" xfId="0" applyNumberFormat="1" applyFont="1" applyFill="1" applyBorder="1" applyAlignment="1"/>
    <xf numFmtId="0" fontId="0" fillId="18" borderId="63" xfId="0" applyNumberFormat="1" applyFont="1" applyFill="1" applyBorder="1" applyAlignment="1"/>
    <xf numFmtId="0" fontId="0" fillId="18" borderId="63" xfId="0" applyNumberFormat="1" applyFont="1" applyFill="1" applyBorder="1" applyAlignment="1">
      <alignment horizontal="center"/>
    </xf>
    <xf numFmtId="0" fontId="0" fillId="18" borderId="63" xfId="0" applyNumberFormat="1" applyFont="1" applyFill="1" applyBorder="1" applyAlignment="1">
      <alignment horizontal="left"/>
    </xf>
    <xf numFmtId="0" fontId="0" fillId="18" borderId="63" xfId="0" applyNumberFormat="1" applyFont="1" applyFill="1" applyBorder="1" applyAlignment="1">
      <alignment horizontal="center" vertical="center"/>
    </xf>
    <xf numFmtId="0" fontId="4" fillId="9" borderId="32" xfId="0" applyFont="1" applyFill="1" applyBorder="1" applyAlignment="1">
      <alignment horizontal="center" vertical="center"/>
    </xf>
    <xf numFmtId="185" fontId="4" fillId="14" borderId="32" xfId="1" applyNumberFormat="1" applyFont="1" applyFill="1" applyBorder="1" applyAlignment="1">
      <alignment horizontal="right" vertical="center"/>
    </xf>
    <xf numFmtId="184" fontId="4" fillId="14" borderId="32" xfId="1" applyNumberFormat="1" applyFont="1" applyFill="1" applyBorder="1" applyAlignment="1">
      <alignment horizontal="right" vertical="center"/>
    </xf>
    <xf numFmtId="185" fontId="4" fillId="0" borderId="32" xfId="0" applyNumberFormat="1" applyFont="1" applyBorder="1" applyAlignment="1">
      <alignment vertical="center"/>
    </xf>
    <xf numFmtId="0" fontId="4" fillId="14" borderId="32" xfId="0" applyFont="1" applyFill="1" applyBorder="1" applyAlignment="1">
      <alignment horizontal="center" vertical="center"/>
    </xf>
    <xf numFmtId="0" fontId="4" fillId="14" borderId="32" xfId="0" applyFont="1" applyFill="1" applyBorder="1" applyAlignment="1">
      <alignment vertical="center"/>
    </xf>
    <xf numFmtId="0" fontId="4" fillId="9" borderId="32" xfId="0" applyFont="1" applyFill="1" applyBorder="1" applyAlignment="1">
      <alignment vertical="center"/>
    </xf>
    <xf numFmtId="0" fontId="4" fillId="9" borderId="32" xfId="0" applyFont="1" applyFill="1" applyBorder="1" applyAlignment="1">
      <alignment vertical="center" wrapText="1"/>
    </xf>
    <xf numFmtId="184" fontId="4" fillId="0" borderId="32" xfId="0" applyNumberFormat="1" applyFont="1" applyBorder="1" applyAlignment="1">
      <alignment horizontal="right" vertical="center"/>
    </xf>
    <xf numFmtId="185" fontId="4" fillId="14" borderId="32" xfId="0" applyNumberFormat="1" applyFont="1" applyFill="1" applyBorder="1" applyAlignment="1">
      <alignment vertical="center"/>
    </xf>
    <xf numFmtId="0" fontId="4" fillId="0" borderId="32" xfId="0" applyNumberFormat="1" applyFont="1" applyBorder="1" applyAlignment="1">
      <alignment vertical="center" wrapText="1"/>
    </xf>
    <xf numFmtId="0" fontId="4" fillId="0" borderId="32" xfId="0" applyFont="1" applyFill="1" applyBorder="1" applyAlignment="1">
      <alignment horizontal="center" vertical="center"/>
    </xf>
    <xf numFmtId="0" fontId="4" fillId="0" borderId="32" xfId="47" applyFont="1" applyBorder="1" applyAlignment="1">
      <alignment horizontal="center" vertical="center" wrapText="1"/>
    </xf>
    <xf numFmtId="0" fontId="4" fillId="14" borderId="32" xfId="47" applyFont="1" applyFill="1" applyBorder="1" applyAlignment="1">
      <alignment horizontal="left" vertical="center" wrapText="1"/>
    </xf>
    <xf numFmtId="184" fontId="4" fillId="14" borderId="32" xfId="0" applyNumberFormat="1" applyFont="1" applyFill="1" applyBorder="1" applyAlignment="1">
      <alignment horizontal="right" vertical="center"/>
    </xf>
    <xf numFmtId="184" fontId="4" fillId="14" borderId="32" xfId="1" applyNumberFormat="1" applyFont="1" applyFill="1" applyBorder="1" applyAlignment="1">
      <alignment horizontal="center" vertical="center"/>
    </xf>
    <xf numFmtId="184" fontId="4" fillId="0" borderId="32" xfId="1" applyNumberFormat="1" applyFont="1" applyFill="1" applyBorder="1" applyAlignment="1">
      <alignment horizontal="right" vertical="center"/>
    </xf>
    <xf numFmtId="0" fontId="9" fillId="9" borderId="32" xfId="0" applyFont="1" applyFill="1" applyBorder="1" applyAlignment="1">
      <alignment horizontal="center" vertical="center"/>
    </xf>
    <xf numFmtId="0" fontId="25" fillId="0" borderId="32" xfId="0" applyFont="1" applyFill="1" applyBorder="1" applyAlignment="1">
      <alignment horizontal="center" vertical="center" wrapText="1"/>
    </xf>
    <xf numFmtId="0" fontId="59" fillId="16" borderId="81" xfId="0" applyFont="1" applyFill="1" applyBorder="1" applyAlignment="1">
      <alignment horizontal="center" vertical="center" wrapText="1"/>
    </xf>
    <xf numFmtId="0" fontId="59" fillId="16" borderId="48" xfId="0" applyFont="1" applyFill="1" applyBorder="1" applyAlignment="1">
      <alignment horizontal="center" vertical="center" wrapText="1"/>
    </xf>
    <xf numFmtId="0" fontId="59" fillId="16" borderId="50" xfId="0" applyFont="1" applyFill="1" applyBorder="1" applyAlignment="1">
      <alignment horizontal="center" vertical="center"/>
    </xf>
    <xf numFmtId="0" fontId="59" fillId="16" borderId="49" xfId="0" applyFont="1" applyFill="1" applyBorder="1" applyAlignment="1">
      <alignment horizontal="center" vertical="center" wrapText="1"/>
    </xf>
    <xf numFmtId="184" fontId="59" fillId="16" borderId="50" xfId="0" applyNumberFormat="1" applyFont="1" applyFill="1" applyBorder="1" applyAlignment="1">
      <alignment horizontal="right" vertical="center"/>
    </xf>
    <xf numFmtId="184" fontId="59" fillId="16" borderId="50" xfId="0" applyNumberFormat="1" applyFont="1" applyFill="1" applyBorder="1" applyAlignment="1">
      <alignment horizontal="right" vertical="center" wrapText="1"/>
    </xf>
    <xf numFmtId="49" fontId="4" fillId="9" borderId="32" xfId="0" applyNumberFormat="1" applyFont="1" applyFill="1" applyBorder="1" applyAlignment="1">
      <alignment vertical="center" wrapText="1"/>
    </xf>
    <xf numFmtId="173" fontId="4" fillId="9" borderId="32" xfId="0" applyNumberFormat="1" applyFont="1" applyFill="1" applyBorder="1" applyAlignment="1">
      <alignment vertical="center" wrapText="1"/>
    </xf>
    <xf numFmtId="49" fontId="4" fillId="14" borderId="32" xfId="0" applyNumberFormat="1" applyFont="1" applyFill="1" applyBorder="1" applyAlignment="1">
      <alignment vertical="center" wrapText="1"/>
    </xf>
    <xf numFmtId="0" fontId="58" fillId="14" borderId="32" xfId="0" applyFont="1" applyFill="1" applyBorder="1" applyAlignment="1">
      <alignment horizontal="left" vertical="center" wrapText="1"/>
    </xf>
    <xf numFmtId="0" fontId="4" fillId="9" borderId="57" xfId="0" applyNumberFormat="1" applyFont="1" applyFill="1" applyBorder="1" applyAlignment="1">
      <alignment horizontal="center" vertical="center"/>
    </xf>
    <xf numFmtId="49" fontId="4" fillId="9" borderId="47" xfId="0" applyNumberFormat="1" applyFont="1" applyFill="1" applyBorder="1" applyAlignment="1">
      <alignment vertical="center" wrapText="1"/>
    </xf>
    <xf numFmtId="173" fontId="4" fillId="9" borderId="47" xfId="0" applyNumberFormat="1" applyFont="1" applyFill="1" applyBorder="1" applyAlignment="1">
      <alignment vertical="center" wrapText="1"/>
    </xf>
    <xf numFmtId="0" fontId="4" fillId="9" borderId="47" xfId="0" applyFont="1" applyFill="1" applyBorder="1" applyAlignment="1">
      <alignment horizontal="center" vertical="center"/>
    </xf>
    <xf numFmtId="0" fontId="25" fillId="0" borderId="47" xfId="0" applyFont="1" applyFill="1" applyBorder="1" applyAlignment="1">
      <alignment horizontal="center" vertical="center" wrapText="1"/>
    </xf>
    <xf numFmtId="0" fontId="4" fillId="14" borderId="47" xfId="0" applyFont="1" applyFill="1" applyBorder="1" applyAlignment="1">
      <alignment horizontal="left" vertical="center" wrapText="1"/>
    </xf>
    <xf numFmtId="185" fontId="4" fillId="14" borderId="47" xfId="1" applyNumberFormat="1" applyFont="1" applyFill="1" applyBorder="1" applyAlignment="1">
      <alignment horizontal="right" vertical="center"/>
    </xf>
    <xf numFmtId="184" fontId="4" fillId="14" borderId="47" xfId="1" applyNumberFormat="1" applyFont="1" applyFill="1" applyBorder="1" applyAlignment="1">
      <alignment horizontal="right" vertical="center"/>
    </xf>
    <xf numFmtId="184" fontId="4" fillId="14" borderId="46" xfId="1" applyNumberFormat="1" applyFont="1" applyFill="1" applyBorder="1" applyAlignment="1">
      <alignment horizontal="right" vertical="center"/>
    </xf>
    <xf numFmtId="0" fontId="4" fillId="9" borderId="53" xfId="0" applyNumberFormat="1" applyFont="1" applyFill="1" applyBorder="1" applyAlignment="1">
      <alignment horizontal="center" vertical="center"/>
    </xf>
    <xf numFmtId="184" fontId="4" fillId="14" borderId="44" xfId="1" applyNumberFormat="1" applyFont="1" applyFill="1" applyBorder="1" applyAlignment="1">
      <alignment horizontal="right" vertical="center"/>
    </xf>
    <xf numFmtId="0" fontId="4" fillId="14" borderId="53" xfId="0" applyNumberFormat="1" applyFont="1" applyFill="1" applyBorder="1" applyAlignment="1">
      <alignment horizontal="center" vertical="center"/>
    </xf>
    <xf numFmtId="0" fontId="4" fillId="9" borderId="52" xfId="0" applyFont="1" applyFill="1" applyBorder="1" applyAlignment="1">
      <alignment horizontal="center" vertical="center"/>
    </xf>
    <xf numFmtId="0" fontId="4" fillId="9" borderId="58" xfId="0" applyNumberFormat="1" applyFont="1" applyFill="1" applyBorder="1" applyAlignment="1">
      <alignment horizontal="center" vertical="center"/>
    </xf>
    <xf numFmtId="49" fontId="4" fillId="9" borderId="50" xfId="0" applyNumberFormat="1" applyFont="1" applyFill="1" applyBorder="1" applyAlignment="1">
      <alignment vertical="center" wrapText="1"/>
    </xf>
    <xf numFmtId="0" fontId="4" fillId="9" borderId="50" xfId="0" applyFont="1" applyFill="1" applyBorder="1" applyAlignment="1">
      <alignment vertical="center"/>
    </xf>
    <xf numFmtId="0" fontId="4" fillId="9" borderId="50" xfId="0" applyFont="1" applyFill="1" applyBorder="1" applyAlignment="1">
      <alignment horizontal="center" vertical="center"/>
    </xf>
    <xf numFmtId="0" fontId="4" fillId="9" borderId="50" xfId="0" applyFont="1" applyFill="1" applyBorder="1" applyAlignment="1">
      <alignment vertical="center" wrapText="1"/>
    </xf>
    <xf numFmtId="185" fontId="4" fillId="0" borderId="50" xfId="0" applyNumberFormat="1" applyFont="1" applyBorder="1" applyAlignment="1">
      <alignment vertical="center"/>
    </xf>
    <xf numFmtId="185" fontId="4" fillId="14" borderId="50" xfId="1" applyNumberFormat="1" applyFont="1" applyFill="1" applyBorder="1" applyAlignment="1">
      <alignment horizontal="right" vertical="center"/>
    </xf>
    <xf numFmtId="184" fontId="4" fillId="0" borderId="50" xfId="0" applyNumberFormat="1" applyFont="1" applyBorder="1" applyAlignment="1">
      <alignment horizontal="right" vertical="center"/>
    </xf>
    <xf numFmtId="184" fontId="4" fillId="14" borderId="59" xfId="1" applyNumberFormat="1" applyFont="1" applyFill="1" applyBorder="1" applyAlignment="1">
      <alignment horizontal="right" vertical="center"/>
    </xf>
    <xf numFmtId="0" fontId="0" fillId="9" borderId="0" xfId="0" applyFont="1" applyFill="1" applyBorder="1" applyAlignment="1">
      <alignment vertical="center"/>
    </xf>
    <xf numFmtId="0" fontId="0" fillId="18" borderId="62" xfId="0" applyFont="1" applyFill="1" applyBorder="1" applyAlignment="1">
      <alignment vertical="center"/>
    </xf>
    <xf numFmtId="0" fontId="0" fillId="18" borderId="63" xfId="0" applyFont="1" applyFill="1" applyBorder="1" applyAlignment="1">
      <alignment vertical="center"/>
    </xf>
    <xf numFmtId="0" fontId="4" fillId="18" borderId="62" xfId="0" applyFont="1" applyFill="1" applyBorder="1" applyAlignment="1">
      <alignment vertical="center"/>
    </xf>
    <xf numFmtId="49" fontId="4" fillId="18" borderId="63" xfId="0" applyNumberFormat="1" applyFont="1" applyFill="1" applyBorder="1" applyAlignment="1">
      <alignment vertical="center" wrapText="1"/>
    </xf>
    <xf numFmtId="0" fontId="4" fillId="18" borderId="63" xfId="0" applyFont="1" applyFill="1" applyBorder="1" applyAlignment="1">
      <alignment vertical="center"/>
    </xf>
    <xf numFmtId="0" fontId="4" fillId="18" borderId="63" xfId="0" applyNumberFormat="1" applyFont="1" applyFill="1" applyBorder="1" applyAlignment="1">
      <alignment vertical="center"/>
    </xf>
    <xf numFmtId="185" fontId="4" fillId="18" borderId="65" xfId="0" applyNumberFormat="1" applyFont="1" applyFill="1" applyBorder="1" applyAlignment="1">
      <alignment vertical="center"/>
    </xf>
    <xf numFmtId="184" fontId="4" fillId="18" borderId="65" xfId="0" applyNumberFormat="1" applyFont="1" applyFill="1" applyBorder="1" applyAlignment="1">
      <alignment vertical="center"/>
    </xf>
    <xf numFmtId="184" fontId="4" fillId="0" borderId="32" xfId="0" applyNumberFormat="1" applyFont="1" applyBorder="1" applyAlignment="1">
      <alignment horizontal="center" vertical="center"/>
    </xf>
    <xf numFmtId="49" fontId="24" fillId="16" borderId="77" xfId="45" applyNumberFormat="1" applyFont="1" applyFill="1" applyBorder="1" applyAlignment="1">
      <alignment horizontal="center" vertical="center" wrapText="1"/>
    </xf>
    <xf numFmtId="0" fontId="4" fillId="0" borderId="32" xfId="45" applyFont="1" applyBorder="1" applyAlignment="1">
      <alignment horizontal="left" vertical="center" wrapText="1"/>
    </xf>
    <xf numFmtId="0" fontId="4" fillId="9" borderId="32" xfId="45" applyFont="1" applyFill="1" applyBorder="1" applyAlignment="1">
      <alignment horizontal="center" vertical="center"/>
    </xf>
    <xf numFmtId="49" fontId="4" fillId="9" borderId="32" xfId="45" applyNumberFormat="1" applyFont="1" applyFill="1" applyBorder="1" applyAlignment="1">
      <alignment horizontal="left" vertical="center" wrapText="1"/>
    </xf>
    <xf numFmtId="0" fontId="4" fillId="9" borderId="32" xfId="45" applyFont="1" applyFill="1" applyBorder="1" applyAlignment="1">
      <alignment horizontal="left" vertical="center" wrapText="1"/>
    </xf>
    <xf numFmtId="0" fontId="4" fillId="9" borderId="32" xfId="45" applyFont="1" applyFill="1" applyBorder="1" applyAlignment="1">
      <alignment horizontal="center" vertical="center" wrapText="1"/>
    </xf>
    <xf numFmtId="0" fontId="4" fillId="9" borderId="32" xfId="45" applyFont="1" applyFill="1" applyBorder="1" applyAlignment="1">
      <alignment vertical="center"/>
    </xf>
    <xf numFmtId="49" fontId="4" fillId="9" borderId="52" xfId="45" applyNumberFormat="1" applyFont="1" applyFill="1" applyBorder="1" applyAlignment="1">
      <alignment horizontal="left" vertical="center" wrapText="1"/>
    </xf>
    <xf numFmtId="0" fontId="4" fillId="9" borderId="52" xfId="45" applyFont="1" applyFill="1" applyBorder="1" applyAlignment="1">
      <alignment vertical="center"/>
    </xf>
    <xf numFmtId="0" fontId="22" fillId="0" borderId="0" xfId="45" applyNumberFormat="1" applyFont="1" applyAlignment="1">
      <alignment horizontal="left"/>
    </xf>
    <xf numFmtId="184" fontId="4" fillId="14" borderId="0" xfId="45" applyNumberFormat="1" applyFont="1" applyFill="1" applyAlignment="1"/>
    <xf numFmtId="0" fontId="4" fillId="14" borderId="32" xfId="0" applyNumberFormat="1" applyFont="1" applyFill="1" applyBorder="1" applyAlignment="1">
      <alignment horizontal="left" vertical="center"/>
    </xf>
    <xf numFmtId="0" fontId="4" fillId="14" borderId="32" xfId="0" applyNumberFormat="1" applyFont="1" applyFill="1" applyBorder="1" applyAlignment="1">
      <alignment horizontal="left" vertical="center" wrapText="1"/>
    </xf>
    <xf numFmtId="184" fontId="4" fillId="14" borderId="32" xfId="0" applyNumberFormat="1" applyFont="1" applyFill="1" applyBorder="1" applyAlignment="1">
      <alignment horizontal="center" vertical="center"/>
    </xf>
    <xf numFmtId="0" fontId="4" fillId="14" borderId="50" xfId="0" applyNumberFormat="1" applyFont="1" applyFill="1" applyBorder="1" applyAlignment="1">
      <alignment horizontal="center" vertical="center"/>
    </xf>
    <xf numFmtId="49" fontId="4" fillId="14" borderId="32" xfId="0" applyNumberFormat="1" applyFont="1" applyFill="1" applyBorder="1" applyAlignment="1">
      <alignment horizontal="center" vertical="center"/>
    </xf>
    <xf numFmtId="0" fontId="63" fillId="16" borderId="0" xfId="0" applyNumberFormat="1" applyFont="1" applyFill="1" applyAlignment="1">
      <alignment horizontal="center" vertical="center"/>
    </xf>
    <xf numFmtId="0" fontId="59" fillId="16" borderId="20" xfId="0" applyFont="1" applyFill="1" applyBorder="1" applyAlignment="1">
      <alignment horizontal="center" vertical="center"/>
    </xf>
    <xf numFmtId="0" fontId="59" fillId="16" borderId="18" xfId="0" applyFont="1" applyFill="1" applyBorder="1" applyAlignment="1">
      <alignment horizontal="center" vertical="center"/>
    </xf>
    <xf numFmtId="0" fontId="59" fillId="16" borderId="50" xfId="0" applyFont="1" applyFill="1" applyBorder="1" applyAlignment="1">
      <alignment horizontal="left" vertical="center"/>
    </xf>
    <xf numFmtId="184" fontId="59" fillId="16" borderId="50" xfId="0" applyNumberFormat="1" applyFont="1" applyFill="1" applyBorder="1" applyAlignment="1">
      <alignment horizontal="center" vertical="center"/>
    </xf>
    <xf numFmtId="184" fontId="59" fillId="16" borderId="50" xfId="0" applyNumberFormat="1" applyFont="1" applyFill="1" applyBorder="1" applyAlignment="1">
      <alignment horizontal="center" vertical="center" wrapText="1"/>
    </xf>
    <xf numFmtId="0" fontId="4" fillId="14" borderId="32" xfId="0" applyFont="1" applyFill="1" applyBorder="1" applyAlignment="1">
      <alignment horizontal="center" vertical="center" wrapText="1"/>
    </xf>
    <xf numFmtId="49" fontId="4" fillId="14" borderId="32" xfId="0" applyNumberFormat="1" applyFont="1" applyFill="1" applyBorder="1" applyAlignment="1">
      <alignment horizontal="center" vertical="center" wrapText="1"/>
    </xf>
    <xf numFmtId="0" fontId="4" fillId="14" borderId="57" xfId="0" applyNumberFormat="1" applyFont="1" applyFill="1" applyBorder="1" applyAlignment="1">
      <alignment horizontal="center" vertical="center"/>
    </xf>
    <xf numFmtId="0" fontId="4" fillId="14" borderId="47" xfId="0" applyFont="1" applyFill="1" applyBorder="1" applyAlignment="1">
      <alignment horizontal="center" vertical="center" wrapText="1"/>
    </xf>
    <xf numFmtId="0" fontId="4" fillId="14" borderId="47" xfId="0" applyFont="1" applyFill="1" applyBorder="1" applyAlignment="1">
      <alignment horizontal="center" vertical="center"/>
    </xf>
    <xf numFmtId="0" fontId="4" fillId="14" borderId="47" xfId="0" applyNumberFormat="1" applyFont="1" applyFill="1" applyBorder="1" applyAlignment="1">
      <alignment horizontal="center" vertical="center"/>
    </xf>
    <xf numFmtId="0" fontId="4" fillId="14" borderId="47" xfId="0" applyNumberFormat="1" applyFont="1" applyFill="1" applyBorder="1" applyAlignment="1">
      <alignment horizontal="left" vertical="center"/>
    </xf>
    <xf numFmtId="0" fontId="4" fillId="14" borderId="46" xfId="0" applyNumberFormat="1" applyFont="1" applyFill="1" applyBorder="1" applyAlignment="1">
      <alignment horizontal="center" vertical="center"/>
    </xf>
    <xf numFmtId="184" fontId="4" fillId="14" borderId="44" xfId="0" applyNumberFormat="1" applyFont="1" applyFill="1" applyBorder="1" applyAlignment="1">
      <alignment horizontal="center" vertical="center"/>
    </xf>
    <xf numFmtId="0" fontId="0" fillId="14" borderId="53" xfId="0" applyNumberFormat="1" applyFont="1" applyFill="1" applyBorder="1" applyAlignment="1">
      <alignment horizontal="center" vertical="center"/>
    </xf>
    <xf numFmtId="0" fontId="0" fillId="14" borderId="54" xfId="0" applyNumberFormat="1" applyFont="1" applyFill="1" applyBorder="1" applyAlignment="1">
      <alignment horizontal="center" vertical="center"/>
    </xf>
    <xf numFmtId="49" fontId="4" fillId="14" borderId="52" xfId="0" applyNumberFormat="1" applyFont="1" applyFill="1" applyBorder="1" applyAlignment="1">
      <alignment horizontal="center" vertical="center"/>
    </xf>
    <xf numFmtId="0" fontId="4" fillId="14" borderId="52" xfId="0" applyFont="1" applyFill="1" applyBorder="1" applyAlignment="1">
      <alignment horizontal="center" vertical="center"/>
    </xf>
    <xf numFmtId="0" fontId="4" fillId="14" borderId="52" xfId="0" applyNumberFormat="1" applyFont="1" applyFill="1" applyBorder="1" applyAlignment="1">
      <alignment horizontal="center" vertical="center"/>
    </xf>
    <xf numFmtId="0" fontId="4" fillId="14" borderId="52" xfId="0" applyNumberFormat="1" applyFont="1" applyFill="1" applyBorder="1" applyAlignment="1">
      <alignment horizontal="left" vertical="center"/>
    </xf>
    <xf numFmtId="184" fontId="4" fillId="14" borderId="45" xfId="0" applyNumberFormat="1" applyFont="1" applyFill="1" applyBorder="1" applyAlignment="1">
      <alignment horizontal="center" vertical="center"/>
    </xf>
    <xf numFmtId="184" fontId="4" fillId="0" borderId="65" xfId="0" applyNumberFormat="1" applyFont="1" applyBorder="1" applyAlignment="1">
      <alignment horizontal="center" vertical="center"/>
    </xf>
    <xf numFmtId="0" fontId="0" fillId="18" borderId="62" xfId="0" applyNumberFormat="1" applyFont="1" applyFill="1" applyBorder="1" applyAlignment="1">
      <alignment horizontal="center" vertical="center"/>
    </xf>
    <xf numFmtId="0" fontId="4" fillId="18" borderId="63" xfId="0" applyNumberFormat="1" applyFont="1" applyFill="1" applyBorder="1" applyAlignment="1">
      <alignment horizontal="center" vertical="center"/>
    </xf>
    <xf numFmtId="0" fontId="4" fillId="18" borderId="63" xfId="0" applyNumberFormat="1" applyFont="1" applyFill="1" applyBorder="1" applyAlignment="1">
      <alignment horizontal="left" vertical="center"/>
    </xf>
    <xf numFmtId="184" fontId="4" fillId="18" borderId="65" xfId="0" applyNumberFormat="1" applyFont="1" applyFill="1" applyBorder="1" applyAlignment="1">
      <alignment horizontal="center" vertical="center"/>
    </xf>
    <xf numFmtId="49" fontId="4" fillId="9" borderId="32" xfId="0" applyNumberFormat="1" applyFont="1" applyFill="1" applyBorder="1" applyAlignment="1">
      <alignment horizontal="left" vertical="center" wrapText="1"/>
    </xf>
    <xf numFmtId="49" fontId="4" fillId="14" borderId="32" xfId="0" applyNumberFormat="1" applyFont="1" applyFill="1" applyBorder="1" applyAlignment="1">
      <alignment horizontal="left" vertical="center" wrapText="1"/>
    </xf>
    <xf numFmtId="49" fontId="4" fillId="9" borderId="52" xfId="0" applyNumberFormat="1" applyFont="1" applyFill="1" applyBorder="1" applyAlignment="1">
      <alignment horizontal="left" vertical="center" wrapText="1"/>
    </xf>
    <xf numFmtId="184" fontId="24" fillId="16" borderId="47" xfId="1" applyNumberFormat="1" applyFont="1" applyFill="1" applyBorder="1" applyAlignment="1">
      <alignment horizontal="center" vertical="center"/>
    </xf>
    <xf numFmtId="184" fontId="24" fillId="16" borderId="46" xfId="1" applyNumberFormat="1" applyFont="1" applyFill="1" applyBorder="1" applyAlignment="1">
      <alignment horizontal="center" vertical="center"/>
    </xf>
    <xf numFmtId="184" fontId="4" fillId="0" borderId="32" xfId="1" applyNumberFormat="1" applyFont="1" applyBorder="1" applyAlignment="1">
      <alignment vertical="center"/>
    </xf>
    <xf numFmtId="184" fontId="4" fillId="0" borderId="44" xfId="1" applyNumberFormat="1" applyFont="1" applyBorder="1" applyAlignment="1">
      <alignment vertical="center"/>
    </xf>
    <xf numFmtId="184" fontId="4" fillId="14" borderId="32" xfId="1" applyNumberFormat="1" applyFont="1" applyFill="1" applyBorder="1" applyAlignment="1">
      <alignment vertical="center"/>
    </xf>
    <xf numFmtId="184" fontId="4" fillId="14" borderId="44" xfId="1" applyNumberFormat="1" applyFont="1" applyFill="1" applyBorder="1" applyAlignment="1">
      <alignment vertical="center"/>
    </xf>
    <xf numFmtId="184" fontId="0" fillId="0" borderId="0" xfId="1" applyNumberFormat="1" applyFont="1" applyAlignment="1">
      <alignment vertical="center"/>
    </xf>
    <xf numFmtId="49" fontId="4" fillId="9" borderId="50" xfId="0" applyNumberFormat="1" applyFont="1" applyFill="1" applyBorder="1" applyAlignment="1">
      <alignment horizontal="left" vertical="center" wrapText="1"/>
    </xf>
    <xf numFmtId="0" fontId="4" fillId="0" borderId="50" xfId="0" applyFont="1" applyBorder="1" applyAlignment="1">
      <alignment vertical="center"/>
    </xf>
    <xf numFmtId="184" fontId="25" fillId="0" borderId="50" xfId="1" applyNumberFormat="1" applyFont="1" applyFill="1" applyBorder="1" applyAlignment="1">
      <alignment horizontal="center" vertical="center" wrapText="1"/>
    </xf>
    <xf numFmtId="184" fontId="4" fillId="0" borderId="59" xfId="1" applyNumberFormat="1" applyFont="1" applyBorder="1" applyAlignment="1">
      <alignment horizontal="center" vertical="center"/>
    </xf>
    <xf numFmtId="184" fontId="4" fillId="18" borderId="63" xfId="1" applyNumberFormat="1" applyFont="1" applyFill="1" applyBorder="1" applyAlignment="1">
      <alignment horizontal="right" vertical="center"/>
    </xf>
    <xf numFmtId="184" fontId="4" fillId="18" borderId="65" xfId="1" applyNumberFormat="1" applyFont="1" applyFill="1" applyBorder="1" applyAlignment="1">
      <alignment vertical="center"/>
    </xf>
    <xf numFmtId="184" fontId="21" fillId="0" borderId="32" xfId="1" applyNumberFormat="1" applyFont="1" applyFill="1" applyBorder="1" applyAlignment="1">
      <alignment horizontal="center" vertical="center"/>
    </xf>
    <xf numFmtId="0" fontId="21" fillId="0" borderId="0" xfId="0" applyNumberFormat="1" applyFont="1" applyAlignment="1">
      <alignment horizontal="left" vertical="center"/>
    </xf>
    <xf numFmtId="49" fontId="24" fillId="16" borderId="57" xfId="0" applyNumberFormat="1" applyFont="1" applyFill="1" applyBorder="1" applyAlignment="1">
      <alignment horizontal="center" vertical="center" wrapText="1"/>
    </xf>
    <xf numFmtId="0" fontId="21" fillId="9" borderId="49" xfId="0" applyFont="1" applyFill="1" applyBorder="1" applyAlignment="1">
      <alignment horizontal="center" vertical="center"/>
    </xf>
    <xf numFmtId="0" fontId="21" fillId="9" borderId="50" xfId="0" applyFont="1" applyFill="1" applyBorder="1" applyAlignment="1">
      <alignment horizontal="left" vertical="center" wrapText="1"/>
    </xf>
    <xf numFmtId="184" fontId="21" fillId="0" borderId="50" xfId="0" applyNumberFormat="1" applyFont="1" applyBorder="1" applyAlignment="1">
      <alignment horizontal="center" vertical="center" wrapText="1"/>
    </xf>
    <xf numFmtId="0" fontId="21" fillId="18" borderId="62" xfId="0" applyFont="1" applyFill="1" applyBorder="1" applyAlignment="1">
      <alignment horizontal="center" vertical="center"/>
    </xf>
    <xf numFmtId="0" fontId="21" fillId="18" borderId="63" xfId="0" applyFont="1" applyFill="1" applyBorder="1" applyAlignment="1">
      <alignment horizontal="left" vertical="center"/>
    </xf>
    <xf numFmtId="184" fontId="21" fillId="18" borderId="65" xfId="0" applyNumberFormat="1" applyFont="1" applyFill="1" applyBorder="1" applyAlignment="1">
      <alignment horizontal="center" vertical="center"/>
    </xf>
    <xf numFmtId="0" fontId="4" fillId="9" borderId="55" xfId="0" applyFont="1" applyFill="1" applyBorder="1" applyAlignment="1">
      <alignment vertical="center" wrapText="1"/>
    </xf>
    <xf numFmtId="0" fontId="4" fillId="9" borderId="55" xfId="0" applyFont="1" applyFill="1" applyBorder="1" applyAlignment="1">
      <alignment vertical="center"/>
    </xf>
    <xf numFmtId="0" fontId="4" fillId="9" borderId="82" xfId="0" applyFont="1" applyFill="1" applyBorder="1" applyAlignment="1">
      <alignment vertical="center"/>
    </xf>
    <xf numFmtId="184" fontId="21" fillId="14" borderId="32" xfId="20" applyNumberFormat="1" applyFont="1" applyFill="1" applyBorder="1" applyAlignment="1">
      <alignment horizontal="center" vertical="center" wrapText="1"/>
    </xf>
    <xf numFmtId="184" fontId="25" fillId="14" borderId="32" xfId="52" applyNumberFormat="1" applyFont="1" applyFill="1" applyBorder="1" applyAlignment="1">
      <alignment horizontal="center" vertical="center"/>
    </xf>
    <xf numFmtId="184" fontId="21" fillId="0" borderId="32" xfId="50" applyNumberFormat="1" applyFont="1" applyBorder="1" applyAlignment="1">
      <alignment horizontal="center" vertical="center" wrapText="1"/>
    </xf>
    <xf numFmtId="184" fontId="21" fillId="0" borderId="32" xfId="2" applyNumberFormat="1" applyFont="1" applyBorder="1" applyAlignment="1">
      <alignment horizontal="center" vertical="center"/>
    </xf>
    <xf numFmtId="184" fontId="25" fillId="0" borderId="32" xfId="0" applyNumberFormat="1" applyFont="1" applyBorder="1" applyAlignment="1">
      <alignment horizontal="center" vertical="center" wrapText="1"/>
    </xf>
    <xf numFmtId="184" fontId="25" fillId="14" borderId="32" xfId="0" applyNumberFormat="1" applyFont="1" applyFill="1" applyBorder="1" applyAlignment="1">
      <alignment horizontal="center" vertical="center"/>
    </xf>
    <xf numFmtId="184" fontId="21" fillId="14" borderId="44" xfId="0" applyNumberFormat="1" applyFont="1" applyFill="1" applyBorder="1" applyAlignment="1">
      <alignment horizontal="center" vertical="center"/>
    </xf>
    <xf numFmtId="0" fontId="21" fillId="9" borderId="54" xfId="0" applyNumberFormat="1" applyFont="1" applyFill="1" applyBorder="1" applyAlignment="1">
      <alignment horizontal="center" vertical="center"/>
    </xf>
    <xf numFmtId="0" fontId="21" fillId="9" borderId="58" xfId="0" applyNumberFormat="1" applyFont="1" applyFill="1" applyBorder="1" applyAlignment="1">
      <alignment horizontal="center" vertical="center"/>
    </xf>
    <xf numFmtId="184" fontId="21" fillId="14" borderId="50" xfId="0" applyNumberFormat="1" applyFont="1" applyFill="1" applyBorder="1" applyAlignment="1">
      <alignment horizontal="center" vertical="center"/>
    </xf>
    <xf numFmtId="0" fontId="21" fillId="18" borderId="63" xfId="0" applyFont="1" applyFill="1" applyBorder="1" applyAlignment="1">
      <alignment horizontal="left" vertical="center" wrapText="1"/>
    </xf>
    <xf numFmtId="0" fontId="21" fillId="18" borderId="63" xfId="0" applyFont="1" applyFill="1" applyBorder="1" applyAlignment="1">
      <alignment horizontal="center" vertical="center" wrapText="1"/>
    </xf>
    <xf numFmtId="0" fontId="21" fillId="18" borderId="63" xfId="0" applyNumberFormat="1" applyFont="1" applyFill="1" applyBorder="1" applyAlignment="1">
      <alignment horizontal="right" vertical="center"/>
    </xf>
    <xf numFmtId="0" fontId="34" fillId="9" borderId="83" xfId="0" applyNumberFormat="1" applyFont="1" applyFill="1" applyBorder="1" applyAlignment="1">
      <alignment horizontal="center" vertical="center"/>
    </xf>
    <xf numFmtId="0" fontId="34" fillId="9" borderId="38" xfId="0" applyNumberFormat="1" applyFont="1" applyFill="1" applyBorder="1" applyAlignment="1">
      <alignment horizontal="center" vertical="center"/>
    </xf>
    <xf numFmtId="0" fontId="34" fillId="9" borderId="73" xfId="0" applyNumberFormat="1" applyFont="1" applyFill="1" applyBorder="1" applyAlignment="1">
      <alignment horizontal="center" vertical="center"/>
    </xf>
    <xf numFmtId="0" fontId="21" fillId="0" borderId="50" xfId="0" applyNumberFormat="1" applyFont="1" applyBorder="1" applyAlignment="1">
      <alignment horizontal="center" vertical="center" wrapText="1"/>
    </xf>
    <xf numFmtId="0" fontId="34" fillId="18" borderId="62" xfId="0" applyFont="1" applyFill="1" applyBorder="1" applyAlignment="1">
      <alignment horizontal="center" vertical="center"/>
    </xf>
    <xf numFmtId="184" fontId="58" fillId="0" borderId="32" xfId="5" applyNumberFormat="1" applyFont="1" applyFill="1" applyBorder="1" applyAlignment="1">
      <alignment horizontal="center" vertical="center"/>
    </xf>
    <xf numFmtId="184" fontId="21" fillId="0" borderId="32" xfId="2" applyNumberFormat="1" applyFont="1" applyFill="1" applyBorder="1" applyAlignment="1">
      <alignment horizontal="center" vertical="center"/>
    </xf>
    <xf numFmtId="184" fontId="25" fillId="0" borderId="32" xfId="2" applyNumberFormat="1" applyFont="1" applyFill="1" applyBorder="1" applyAlignment="1">
      <alignment horizontal="center" vertical="center"/>
    </xf>
    <xf numFmtId="184" fontId="25" fillId="0" borderId="50" xfId="2" applyNumberFormat="1" applyFont="1" applyFill="1" applyBorder="1" applyAlignment="1">
      <alignment horizontal="center" vertical="center"/>
    </xf>
    <xf numFmtId="184" fontId="4" fillId="18" borderId="65" xfId="0" applyNumberFormat="1" applyFont="1" applyFill="1" applyBorder="1" applyAlignment="1"/>
    <xf numFmtId="9" fontId="21" fillId="9" borderId="32" xfId="0" applyNumberFormat="1" applyFont="1" applyFill="1" applyBorder="1" applyAlignment="1">
      <alignment horizontal="center" vertical="center"/>
    </xf>
    <xf numFmtId="184" fontId="21" fillId="14" borderId="32" xfId="8" applyNumberFormat="1" applyFont="1" applyFill="1" applyBorder="1" applyAlignment="1">
      <alignment horizontal="center" vertical="center" wrapText="1"/>
    </xf>
    <xf numFmtId="1" fontId="21" fillId="9" borderId="53" xfId="0" applyNumberFormat="1" applyFont="1" applyFill="1" applyBorder="1" applyAlignment="1">
      <alignment horizontal="center" vertical="center"/>
    </xf>
    <xf numFmtId="0" fontId="21" fillId="9" borderId="52" xfId="0" applyFont="1" applyFill="1" applyBorder="1" applyAlignment="1">
      <alignment vertical="center" wrapText="1"/>
    </xf>
    <xf numFmtId="49" fontId="21" fillId="9" borderId="52" xfId="0" applyNumberFormat="1" applyFont="1" applyFill="1" applyBorder="1" applyAlignment="1">
      <alignment vertical="center" wrapText="1"/>
    </xf>
    <xf numFmtId="1" fontId="60" fillId="0" borderId="32" xfId="43" applyNumberFormat="1" applyFont="1" applyBorder="1" applyAlignment="1">
      <alignment vertical="center" shrinkToFit="1"/>
    </xf>
    <xf numFmtId="176" fontId="21" fillId="9" borderId="32" xfId="0" applyNumberFormat="1" applyFont="1" applyFill="1" applyBorder="1" applyAlignment="1">
      <alignment horizontal="center" vertical="center"/>
    </xf>
    <xf numFmtId="0" fontId="21" fillId="0" borderId="32" xfId="47" applyFont="1" applyFill="1" applyBorder="1" applyAlignment="1">
      <alignment horizontal="center" vertical="center"/>
    </xf>
    <xf numFmtId="0" fontId="21" fillId="0" borderId="32" xfId="47" applyFont="1" applyBorder="1" applyAlignment="1">
      <alignment horizontal="center" vertical="center"/>
    </xf>
    <xf numFmtId="0" fontId="21" fillId="14" borderId="32" xfId="47" applyFont="1" applyFill="1" applyBorder="1" applyAlignment="1">
      <alignment horizontal="center" vertical="center"/>
    </xf>
    <xf numFmtId="0" fontId="21" fillId="14" borderId="32" xfId="47" applyFont="1" applyFill="1" applyBorder="1" applyAlignment="1">
      <alignment horizontal="center" vertical="center" wrapText="1"/>
    </xf>
    <xf numFmtId="184" fontId="59" fillId="16" borderId="47" xfId="0" applyNumberFormat="1" applyFont="1" applyFill="1" applyBorder="1" applyAlignment="1">
      <alignment horizontal="center" vertical="center" wrapText="1"/>
    </xf>
    <xf numFmtId="184" fontId="59" fillId="16" borderId="46" xfId="0" applyNumberFormat="1" applyFont="1" applyFill="1" applyBorder="1" applyAlignment="1">
      <alignment horizontal="center" vertical="center" wrapText="1"/>
    </xf>
    <xf numFmtId="1" fontId="21" fillId="9" borderId="58" xfId="0" applyNumberFormat="1" applyFont="1" applyFill="1" applyBorder="1" applyAlignment="1">
      <alignment horizontal="center" vertical="center"/>
    </xf>
    <xf numFmtId="9" fontId="21" fillId="9" borderId="50" xfId="0" applyNumberFormat="1" applyFont="1" applyFill="1" applyBorder="1" applyAlignment="1">
      <alignment horizontal="center" vertical="center"/>
    </xf>
    <xf numFmtId="176" fontId="21" fillId="9" borderId="50" xfId="0" applyNumberFormat="1" applyFont="1" applyFill="1" applyBorder="1" applyAlignment="1">
      <alignment horizontal="center" vertical="center"/>
    </xf>
    <xf numFmtId="0" fontId="21" fillId="0" borderId="50" xfId="47" applyFont="1" applyBorder="1" applyAlignment="1">
      <alignment horizontal="center" vertical="center"/>
    </xf>
    <xf numFmtId="0" fontId="21" fillId="0" borderId="50" xfId="47" applyFont="1" applyBorder="1" applyAlignment="1">
      <alignment horizontal="center" vertical="center" wrapText="1"/>
    </xf>
    <xf numFmtId="1" fontId="60" fillId="0" borderId="50" xfId="43" applyNumberFormat="1" applyFont="1" applyBorder="1" applyAlignment="1">
      <alignment vertical="center" shrinkToFit="1"/>
    </xf>
    <xf numFmtId="0" fontId="34" fillId="18" borderId="78" xfId="0" applyFont="1" applyFill="1" applyBorder="1" applyAlignment="1">
      <alignment horizontal="center" vertical="center"/>
    </xf>
    <xf numFmtId="0" fontId="21" fillId="18" borderId="79" xfId="0" applyNumberFormat="1" applyFont="1" applyFill="1" applyBorder="1" applyAlignment="1">
      <alignment horizontal="center" vertical="center"/>
    </xf>
    <xf numFmtId="0" fontId="21" fillId="18" borderId="79" xfId="0" applyNumberFormat="1" applyFont="1" applyFill="1" applyBorder="1" applyAlignment="1">
      <alignment horizontal="left" vertical="center"/>
    </xf>
    <xf numFmtId="184" fontId="21" fillId="18" borderId="80" xfId="0" applyNumberFormat="1" applyFont="1" applyFill="1" applyBorder="1" applyAlignment="1">
      <alignment horizontal="center" vertical="center"/>
    </xf>
    <xf numFmtId="49" fontId="24" fillId="16" borderId="57" xfId="34" applyNumberFormat="1" applyFont="1" applyFill="1" applyBorder="1" applyAlignment="1">
      <alignment horizontal="center" vertical="center" wrapText="1"/>
    </xf>
    <xf numFmtId="49" fontId="24" fillId="16" borderId="47" xfId="34" applyNumberFormat="1" applyFont="1" applyFill="1" applyBorder="1" applyAlignment="1">
      <alignment horizontal="center" vertical="center" wrapText="1"/>
    </xf>
    <xf numFmtId="49" fontId="24" fillId="16" borderId="46" xfId="34" applyNumberFormat="1" applyFont="1" applyFill="1" applyBorder="1" applyAlignment="1">
      <alignment horizontal="center" vertical="center" wrapText="1"/>
    </xf>
    <xf numFmtId="49" fontId="34" fillId="9" borderId="52" xfId="0" applyNumberFormat="1" applyFont="1" applyFill="1" applyBorder="1" applyAlignment="1">
      <alignment horizontal="center" vertical="center" wrapText="1"/>
    </xf>
    <xf numFmtId="0" fontId="21" fillId="0" borderId="52" xfId="34" applyFont="1" applyFill="1" applyBorder="1" applyAlignment="1">
      <alignment horizontal="center" vertical="center"/>
    </xf>
    <xf numFmtId="3" fontId="25" fillId="0" borderId="52" xfId="0" applyNumberFormat="1" applyFont="1" applyFill="1" applyBorder="1" applyAlignment="1">
      <alignment horizontal="left" vertical="center" wrapText="1"/>
    </xf>
    <xf numFmtId="49" fontId="21" fillId="0" borderId="52" xfId="34" applyNumberFormat="1" applyFont="1" applyFill="1" applyBorder="1" applyAlignment="1">
      <alignment horizontal="center" vertical="center" wrapText="1"/>
    </xf>
    <xf numFmtId="184" fontId="21" fillId="0" borderId="52" xfId="0" applyNumberFormat="1" applyFont="1" applyFill="1" applyBorder="1" applyAlignment="1">
      <alignment horizontal="center" vertical="center"/>
    </xf>
    <xf numFmtId="0" fontId="25" fillId="14" borderId="32" xfId="34" applyFont="1" applyFill="1" applyBorder="1" applyAlignment="1">
      <alignment horizontal="center" vertical="center" wrapText="1"/>
    </xf>
    <xf numFmtId="3" fontId="25" fillId="14" borderId="32" xfId="34" quotePrefix="1" applyNumberFormat="1" applyFont="1" applyFill="1" applyBorder="1" applyAlignment="1">
      <alignment horizontal="center" vertical="center"/>
    </xf>
    <xf numFmtId="0" fontId="25" fillId="14" borderId="32" xfId="26" applyFont="1" applyFill="1" applyBorder="1" applyAlignment="1">
      <alignment horizontal="center" vertical="center" wrapText="1"/>
    </xf>
    <xf numFmtId="0" fontId="25" fillId="14" borderId="32" xfId="32" applyFont="1" applyFill="1" applyBorder="1" applyAlignment="1">
      <alignment horizontal="center" vertical="center" wrapText="1"/>
    </xf>
    <xf numFmtId="174" fontId="25" fillId="14" borderId="32" xfId="33" quotePrefix="1" applyNumberFormat="1" applyFont="1" applyFill="1" applyBorder="1" applyAlignment="1">
      <alignment horizontal="center" vertical="center"/>
    </xf>
    <xf numFmtId="0" fontId="58" fillId="14" borderId="32" xfId="29" applyFont="1" applyFill="1" applyBorder="1" applyAlignment="1">
      <alignment horizontal="center" vertical="center" wrapText="1"/>
    </xf>
    <xf numFmtId="184" fontId="58" fillId="14" borderId="32" xfId="18" applyNumberFormat="1" applyFont="1" applyFill="1" applyBorder="1" applyAlignment="1">
      <alignment horizontal="center" vertical="center" wrapText="1"/>
    </xf>
    <xf numFmtId="0" fontId="4" fillId="14" borderId="32" xfId="20" applyFont="1" applyFill="1" applyBorder="1" applyAlignment="1">
      <alignment horizontal="center" vertical="center" wrapText="1"/>
    </xf>
    <xf numFmtId="49" fontId="4" fillId="14" borderId="32" xfId="20" applyNumberFormat="1" applyFont="1" applyFill="1" applyBorder="1" applyAlignment="1">
      <alignment horizontal="center" vertical="center" wrapText="1"/>
    </xf>
    <xf numFmtId="0" fontId="4" fillId="14" borderId="32" xfId="34" applyNumberFormat="1" applyFont="1" applyFill="1" applyBorder="1" applyAlignment="1">
      <alignment horizontal="center" vertical="center"/>
    </xf>
    <xf numFmtId="184" fontId="4" fillId="14" borderId="32" xfId="20" applyNumberFormat="1" applyFont="1" applyFill="1" applyBorder="1" applyAlignment="1">
      <alignment horizontal="center" vertical="center" wrapText="1"/>
    </xf>
    <xf numFmtId="49" fontId="10" fillId="14" borderId="32" xfId="0" applyNumberFormat="1" applyFont="1" applyFill="1" applyBorder="1" applyAlignment="1">
      <alignment horizontal="center" vertical="center" wrapText="1"/>
    </xf>
    <xf numFmtId="0" fontId="10" fillId="14" borderId="32" xfId="0" applyFont="1" applyFill="1" applyBorder="1" applyAlignment="1">
      <alignment horizontal="center" vertical="center"/>
    </xf>
    <xf numFmtId="0" fontId="4" fillId="14" borderId="32" xfId="34" applyFont="1" applyFill="1" applyBorder="1" applyAlignment="1">
      <alignment horizontal="center" vertical="center" wrapText="1"/>
    </xf>
    <xf numFmtId="0" fontId="4" fillId="14" borderId="32" xfId="34" quotePrefix="1" applyFont="1" applyFill="1" applyBorder="1" applyAlignment="1">
      <alignment horizontal="center" vertical="center" wrapText="1"/>
    </xf>
    <xf numFmtId="0" fontId="4" fillId="14" borderId="32" xfId="34" applyNumberFormat="1" applyFont="1" applyFill="1" applyBorder="1" applyAlignment="1">
      <alignment horizontal="center" vertical="center" wrapText="1"/>
    </xf>
    <xf numFmtId="49" fontId="4" fillId="14" borderId="32" xfId="0" quotePrefix="1" applyNumberFormat="1" applyFont="1" applyFill="1" applyBorder="1" applyAlignment="1">
      <alignment horizontal="center" vertical="center" wrapText="1"/>
    </xf>
    <xf numFmtId="49" fontId="4" fillId="14" borderId="32" xfId="34" applyNumberFormat="1" applyFont="1" applyFill="1" applyBorder="1" applyAlignment="1">
      <alignment horizontal="center" vertical="center" wrapText="1"/>
    </xf>
    <xf numFmtId="187" fontId="4" fillId="14" borderId="32" xfId="20" applyNumberFormat="1" applyFont="1" applyFill="1" applyBorder="1" applyAlignment="1">
      <alignment horizontal="center" vertical="center" wrapText="1"/>
    </xf>
    <xf numFmtId="0" fontId="4" fillId="14" borderId="32" xfId="20" applyFont="1" applyFill="1" applyBorder="1" applyAlignment="1">
      <alignment horizontal="center" vertical="center"/>
    </xf>
    <xf numFmtId="187" fontId="4" fillId="14" borderId="32" xfId="20" applyNumberFormat="1" applyFont="1" applyFill="1" applyBorder="1" applyAlignment="1">
      <alignment horizontal="center" vertical="center"/>
    </xf>
    <xf numFmtId="0" fontId="4" fillId="14" borderId="32" xfId="0" applyNumberFormat="1" applyFont="1" applyFill="1" applyBorder="1" applyAlignment="1"/>
    <xf numFmtId="0" fontId="10" fillId="14" borderId="53" xfId="0" applyNumberFormat="1" applyFont="1" applyFill="1" applyBorder="1" applyAlignment="1">
      <alignment horizontal="center" vertical="center" wrapText="1"/>
    </xf>
    <xf numFmtId="49" fontId="4" fillId="14" borderId="52" xfId="0" applyNumberFormat="1" applyFont="1" applyFill="1" applyBorder="1" applyAlignment="1">
      <alignment horizontal="center" vertical="center" wrapText="1"/>
    </xf>
    <xf numFmtId="0" fontId="24" fillId="16" borderId="47" xfId="34" applyFont="1" applyFill="1" applyBorder="1" applyAlignment="1">
      <alignment horizontal="center" vertical="center" wrapText="1"/>
    </xf>
    <xf numFmtId="184" fontId="24" fillId="16" borderId="47" xfId="34" applyNumberFormat="1" applyFont="1" applyFill="1" applyBorder="1" applyAlignment="1">
      <alignment horizontal="center" vertical="center" wrapText="1"/>
    </xf>
    <xf numFmtId="0" fontId="10" fillId="14" borderId="58" xfId="0" applyNumberFormat="1" applyFont="1" applyFill="1" applyBorder="1" applyAlignment="1">
      <alignment horizontal="center" vertical="center" wrapText="1"/>
    </xf>
    <xf numFmtId="49" fontId="4" fillId="14" borderId="50" xfId="0" applyNumberFormat="1" applyFont="1" applyFill="1" applyBorder="1" applyAlignment="1">
      <alignment horizontal="center" vertical="center" wrapText="1"/>
    </xf>
    <xf numFmtId="0" fontId="4" fillId="14" borderId="50" xfId="0" applyFont="1" applyFill="1" applyBorder="1" applyAlignment="1">
      <alignment horizontal="center" vertical="center"/>
    </xf>
    <xf numFmtId="0" fontId="4" fillId="14" borderId="50" xfId="20" applyFont="1" applyFill="1" applyBorder="1" applyAlignment="1">
      <alignment horizontal="center" vertical="center" wrapText="1"/>
    </xf>
    <xf numFmtId="0" fontId="25" fillId="14" borderId="50" xfId="0" applyFont="1" applyFill="1" applyBorder="1" applyAlignment="1">
      <alignment horizontal="center" vertical="center" wrapText="1"/>
    </xf>
    <xf numFmtId="0" fontId="58" fillId="14" borderId="50" xfId="0" quotePrefix="1" applyFont="1" applyFill="1" applyBorder="1" applyAlignment="1">
      <alignment horizontal="center" vertical="center" wrapText="1"/>
    </xf>
    <xf numFmtId="187" fontId="4" fillId="14" borderId="50" xfId="20" applyNumberFormat="1" applyFont="1" applyFill="1" applyBorder="1" applyAlignment="1">
      <alignment horizontal="center" vertical="center" wrapText="1"/>
    </xf>
    <xf numFmtId="184" fontId="4" fillId="14" borderId="59" xfId="0" applyNumberFormat="1" applyFont="1" applyFill="1" applyBorder="1" applyAlignment="1">
      <alignment horizontal="center" vertical="center"/>
    </xf>
    <xf numFmtId="0" fontId="10" fillId="9" borderId="0" xfId="0" applyFont="1" applyFill="1" applyBorder="1" applyAlignment="1">
      <alignment horizontal="center" vertical="center" wrapText="1"/>
    </xf>
    <xf numFmtId="0" fontId="1" fillId="9" borderId="0" xfId="0" applyFont="1" applyFill="1" applyBorder="1" applyAlignment="1">
      <alignment horizontal="left" vertical="center"/>
    </xf>
    <xf numFmtId="0" fontId="1" fillId="9" borderId="0" xfId="0" applyFont="1" applyFill="1" applyBorder="1" applyAlignment="1">
      <alignment horizontal="left" vertical="center" wrapText="1"/>
    </xf>
    <xf numFmtId="179" fontId="10" fillId="18" borderId="62" xfId="0" applyNumberFormat="1" applyFont="1" applyFill="1" applyBorder="1" applyAlignment="1">
      <alignment horizontal="center" vertical="center" wrapText="1"/>
    </xf>
    <xf numFmtId="179" fontId="10" fillId="18" borderId="63" xfId="0" applyNumberFormat="1" applyFont="1" applyFill="1" applyBorder="1" applyAlignment="1">
      <alignment vertical="center" wrapText="1"/>
    </xf>
    <xf numFmtId="0" fontId="34" fillId="18" borderId="62" xfId="0" applyFont="1" applyFill="1" applyBorder="1" applyAlignment="1"/>
    <xf numFmtId="0" fontId="4" fillId="9" borderId="32" xfId="0" applyFont="1" applyFill="1" applyBorder="1" applyAlignment="1"/>
    <xf numFmtId="0" fontId="4" fillId="0" borderId="32" xfId="34" applyFont="1" applyBorder="1" applyAlignment="1">
      <alignment horizontal="center" vertical="center" wrapText="1"/>
    </xf>
    <xf numFmtId="0" fontId="4" fillId="9" borderId="32" xfId="34" applyFont="1" applyFill="1" applyBorder="1" applyAlignment="1"/>
    <xf numFmtId="0" fontId="4" fillId="9" borderId="32" xfId="34" applyFont="1" applyFill="1" applyBorder="1" applyAlignment="1">
      <alignment horizontal="left" vertical="center"/>
    </xf>
    <xf numFmtId="0" fontId="4" fillId="14" borderId="32" xfId="34" applyNumberFormat="1" applyFont="1" applyFill="1" applyBorder="1" applyAlignment="1"/>
    <xf numFmtId="0" fontId="4" fillId="14" borderId="32" xfId="34" applyFont="1" applyFill="1" applyBorder="1" applyAlignment="1">
      <alignment horizontal="left" vertical="center"/>
    </xf>
    <xf numFmtId="0" fontId="4" fillId="0" borderId="32" xfId="34" applyFont="1" applyFill="1" applyBorder="1" applyAlignment="1">
      <alignment horizontal="left" vertical="center" wrapText="1"/>
    </xf>
    <xf numFmtId="0" fontId="4" fillId="0" borderId="32" xfId="34" applyFont="1" applyBorder="1" applyAlignment="1">
      <alignment horizontal="left" vertical="center" wrapText="1"/>
    </xf>
    <xf numFmtId="0" fontId="4" fillId="9" borderId="32" xfId="34" applyFont="1" applyFill="1" applyBorder="1" applyAlignment="1">
      <alignment horizontal="center" vertical="center"/>
    </xf>
    <xf numFmtId="0" fontId="4" fillId="0" borderId="32" xfId="0" applyFont="1" applyBorder="1" applyAlignment="1">
      <alignment horizontal="left" vertical="center"/>
    </xf>
    <xf numFmtId="0" fontId="4" fillId="0" borderId="32" xfId="20" applyFont="1" applyBorder="1" applyAlignment="1">
      <alignment horizontal="left" vertical="center" wrapText="1"/>
    </xf>
    <xf numFmtId="0" fontId="4" fillId="9" borderId="50" xfId="0" applyFont="1" applyFill="1" applyBorder="1" applyAlignment="1"/>
    <xf numFmtId="0" fontId="10" fillId="18" borderId="78" xfId="0" applyFont="1" applyFill="1" applyBorder="1" applyAlignment="1"/>
    <xf numFmtId="0" fontId="4" fillId="18" borderId="79" xfId="0" applyFont="1" applyFill="1" applyBorder="1" applyAlignment="1">
      <alignment horizontal="center" vertical="center"/>
    </xf>
    <xf numFmtId="0" fontId="4" fillId="18" borderId="79" xfId="0" applyNumberFormat="1" applyFont="1" applyFill="1" applyBorder="1" applyAlignment="1"/>
    <xf numFmtId="184" fontId="4" fillId="18" borderId="80" xfId="0" applyNumberFormat="1" applyFont="1" applyFill="1" applyBorder="1" applyAlignment="1">
      <alignment vertical="center"/>
    </xf>
    <xf numFmtId="49" fontId="9" fillId="9" borderId="32" xfId="0" applyNumberFormat="1" applyFont="1" applyFill="1" applyBorder="1" applyAlignment="1">
      <alignment horizontal="center" vertical="center" wrapText="1"/>
    </xf>
    <xf numFmtId="184" fontId="25" fillId="0" borderId="32" xfId="21" applyNumberFormat="1" applyFont="1" applyBorder="1" applyAlignment="1">
      <alignment horizontal="left" vertical="center"/>
    </xf>
    <xf numFmtId="49" fontId="9" fillId="9" borderId="32" xfId="0" applyNumberFormat="1" applyFont="1" applyFill="1" applyBorder="1" applyAlignment="1">
      <alignment horizontal="center" vertical="center"/>
    </xf>
    <xf numFmtId="0" fontId="10" fillId="9" borderId="32" xfId="0" applyFont="1" applyFill="1" applyBorder="1" applyAlignment="1">
      <alignment horizontal="left" vertical="center"/>
    </xf>
    <xf numFmtId="184" fontId="25" fillId="0" borderId="32" xfId="20" applyNumberFormat="1" applyFont="1" applyFill="1" applyBorder="1" applyAlignment="1">
      <alignment horizontal="center" vertical="center" wrapText="1"/>
    </xf>
    <xf numFmtId="184" fontId="4" fillId="14" borderId="32" xfId="34" applyNumberFormat="1" applyFont="1" applyFill="1" applyBorder="1" applyAlignment="1"/>
    <xf numFmtId="184" fontId="25" fillId="0" borderId="32" xfId="20" applyNumberFormat="1" applyFont="1" applyBorder="1" applyAlignment="1">
      <alignment horizontal="center" vertical="center" wrapText="1"/>
    </xf>
    <xf numFmtId="184" fontId="25" fillId="0" borderId="32" xfId="20" applyNumberFormat="1" applyFont="1" applyBorder="1" applyAlignment="1">
      <alignment horizontal="left" vertical="center"/>
    </xf>
    <xf numFmtId="0" fontId="10" fillId="9" borderId="32" xfId="0" applyFont="1" applyFill="1" applyBorder="1" applyAlignment="1">
      <alignment horizontal="center" vertical="center"/>
    </xf>
    <xf numFmtId="184" fontId="4" fillId="0" borderId="32" xfId="20" applyNumberFormat="1" applyFont="1" applyBorder="1" applyAlignment="1">
      <alignment vertical="center"/>
    </xf>
    <xf numFmtId="184" fontId="4" fillId="9" borderId="32" xfId="34" applyNumberFormat="1" applyFont="1" applyFill="1" applyBorder="1" applyAlignment="1"/>
    <xf numFmtId="49" fontId="24" fillId="16" borderId="57" xfId="34" applyNumberFormat="1" applyFont="1" applyFill="1" applyBorder="1" applyAlignment="1">
      <alignment horizontal="center" vertical="center"/>
    </xf>
    <xf numFmtId="184" fontId="24" fillId="16" borderId="47" xfId="34" applyNumberFormat="1" applyFont="1" applyFill="1" applyBorder="1" applyAlignment="1">
      <alignment horizontal="center" vertical="center"/>
    </xf>
    <xf numFmtId="49" fontId="24" fillId="16" borderId="46" xfId="34" applyNumberFormat="1" applyFont="1" applyFill="1" applyBorder="1" applyAlignment="1">
      <alignment horizontal="center" vertical="center"/>
    </xf>
    <xf numFmtId="0" fontId="10" fillId="9" borderId="53" xfId="0" applyNumberFormat="1" applyFont="1" applyFill="1" applyBorder="1" applyAlignment="1">
      <alignment horizontal="center"/>
    </xf>
    <xf numFmtId="184" fontId="4" fillId="0" borderId="44" xfId="0" applyNumberFormat="1" applyFont="1" applyBorder="1" applyAlignment="1">
      <alignment vertical="center"/>
    </xf>
    <xf numFmtId="0" fontId="10" fillId="9" borderId="53" xfId="0" applyNumberFormat="1" applyFont="1" applyFill="1" applyBorder="1" applyAlignment="1">
      <alignment horizontal="center" vertical="center"/>
    </xf>
    <xf numFmtId="0" fontId="10" fillId="9" borderId="54" xfId="0" applyNumberFormat="1" applyFont="1" applyFill="1" applyBorder="1" applyAlignment="1">
      <alignment horizontal="center" vertical="center"/>
    </xf>
    <xf numFmtId="49" fontId="9" fillId="9" borderId="52" xfId="0" applyNumberFormat="1" applyFont="1" applyFill="1" applyBorder="1" applyAlignment="1">
      <alignment horizontal="center" vertical="center"/>
    </xf>
    <xf numFmtId="0" fontId="4" fillId="9" borderId="52" xfId="0" applyFont="1" applyFill="1" applyBorder="1" applyAlignment="1"/>
    <xf numFmtId="0" fontId="4" fillId="9" borderId="52" xfId="34" applyFont="1" applyFill="1" applyBorder="1" applyAlignment="1"/>
    <xf numFmtId="184" fontId="25" fillId="0" borderId="52" xfId="20" applyNumberFormat="1" applyFont="1" applyBorder="1" applyAlignment="1">
      <alignment horizontal="left" vertical="center"/>
    </xf>
    <xf numFmtId="184" fontId="4" fillId="0" borderId="45" xfId="0" applyNumberFormat="1" applyFont="1" applyBorder="1" applyAlignment="1">
      <alignment vertical="center"/>
    </xf>
    <xf numFmtId="184" fontId="25" fillId="0" borderId="32" xfId="34" applyNumberFormat="1" applyFont="1" applyFill="1" applyBorder="1" applyAlignment="1">
      <alignment horizontal="center" vertical="center" wrapText="1"/>
    </xf>
    <xf numFmtId="0" fontId="9" fillId="9" borderId="32" xfId="0" applyFont="1" applyFill="1" applyBorder="1" applyAlignment="1">
      <alignment horizontal="left" vertical="center"/>
    </xf>
    <xf numFmtId="184" fontId="25" fillId="0" borderId="32" xfId="34" applyNumberFormat="1" applyFont="1" applyBorder="1" applyAlignment="1">
      <alignment horizontal="center" vertical="center" wrapText="1"/>
    </xf>
    <xf numFmtId="49" fontId="9" fillId="9" borderId="32" xfId="0" applyNumberFormat="1" applyFont="1" applyFill="1" applyBorder="1" applyAlignment="1">
      <alignment horizontal="left" vertical="center" wrapText="1"/>
    </xf>
    <xf numFmtId="0" fontId="10" fillId="9" borderId="32" xfId="0" applyFont="1" applyFill="1" applyBorder="1" applyAlignment="1">
      <alignment horizontal="left" vertical="center" wrapText="1"/>
    </xf>
    <xf numFmtId="184" fontId="4" fillId="0" borderId="32" xfId="20" applyNumberFormat="1" applyFont="1" applyFill="1" applyBorder="1" applyAlignment="1">
      <alignment horizontal="center" vertical="center" wrapText="1"/>
    </xf>
    <xf numFmtId="184" fontId="4" fillId="0" borderId="32" xfId="20" applyNumberFormat="1" applyFont="1" applyBorder="1" applyAlignment="1">
      <alignment horizontal="center" vertical="center" wrapText="1"/>
    </xf>
    <xf numFmtId="184" fontId="4" fillId="0" borderId="44" xfId="0" applyNumberFormat="1" applyFont="1" applyBorder="1" applyAlignment="1">
      <alignment horizontal="center" vertical="center"/>
    </xf>
    <xf numFmtId="0" fontId="4" fillId="0" borderId="32" xfId="34" applyNumberFormat="1" applyFont="1" applyBorder="1" applyAlignment="1"/>
    <xf numFmtId="0" fontId="4" fillId="0" borderId="32" xfId="34" applyFont="1" applyFill="1" applyBorder="1" applyAlignment="1">
      <alignment horizontal="center" vertical="center" wrapText="1"/>
    </xf>
    <xf numFmtId="0" fontId="4" fillId="9" borderId="32" xfId="34" applyFont="1" applyFill="1" applyBorder="1" applyAlignment="1">
      <alignment horizontal="left" vertical="center" wrapText="1"/>
    </xf>
    <xf numFmtId="0" fontId="4" fillId="0" borderId="32" xfId="34" applyNumberFormat="1" applyFont="1" applyBorder="1" applyAlignment="1">
      <alignment horizontal="center" vertical="center"/>
    </xf>
    <xf numFmtId="184" fontId="4" fillId="0" borderId="32" xfId="34" applyNumberFormat="1" applyFont="1" applyBorder="1" applyAlignment="1">
      <alignment horizontal="center" vertical="center"/>
    </xf>
    <xf numFmtId="0" fontId="4" fillId="0" borderId="32" xfId="34" applyNumberFormat="1" applyFont="1" applyBorder="1" applyAlignment="1">
      <alignment horizontal="center" vertical="center" wrapText="1"/>
    </xf>
    <xf numFmtId="184" fontId="4" fillId="0" borderId="32" xfId="39" applyNumberFormat="1" applyFont="1" applyFill="1" applyBorder="1" applyAlignment="1">
      <alignment vertical="center"/>
    </xf>
    <xf numFmtId="0" fontId="4" fillId="0" borderId="32" xfId="20" applyFont="1" applyFill="1" applyBorder="1" applyAlignment="1">
      <alignment horizontal="center" vertical="center" wrapText="1"/>
    </xf>
    <xf numFmtId="184" fontId="4" fillId="0" borderId="32" xfId="34" applyNumberFormat="1" applyFont="1" applyFill="1" applyBorder="1" applyAlignment="1">
      <alignment horizontal="center" vertical="center" wrapText="1"/>
    </xf>
    <xf numFmtId="0" fontId="9" fillId="9" borderId="32" xfId="0" applyFont="1" applyFill="1" applyBorder="1" applyAlignment="1">
      <alignment horizontal="left" vertical="center" wrapText="1"/>
    </xf>
    <xf numFmtId="0" fontId="4" fillId="0" borderId="32" xfId="47" applyFont="1" applyFill="1" applyBorder="1" applyAlignment="1">
      <alignment horizontal="center" vertical="center" wrapText="1"/>
    </xf>
    <xf numFmtId="184" fontId="4" fillId="0" borderId="32" xfId="20" applyNumberFormat="1" applyFont="1" applyFill="1" applyBorder="1" applyAlignment="1">
      <alignment horizontal="center" vertical="center"/>
    </xf>
    <xf numFmtId="0" fontId="4" fillId="0" borderId="32" xfId="20" applyFont="1" applyBorder="1" applyAlignment="1">
      <alignment horizontal="center" vertical="center" wrapText="1"/>
    </xf>
    <xf numFmtId="184" fontId="4" fillId="0" borderId="32" xfId="20" applyNumberFormat="1" applyFont="1" applyBorder="1" applyAlignment="1">
      <alignment horizontal="center" vertical="center"/>
    </xf>
    <xf numFmtId="180" fontId="10" fillId="9" borderId="32" xfId="0" applyNumberFormat="1" applyFont="1" applyFill="1" applyBorder="1" applyAlignment="1">
      <alignment horizontal="center"/>
    </xf>
    <xf numFmtId="49" fontId="6" fillId="9" borderId="32" xfId="0" applyNumberFormat="1" applyFont="1" applyFill="1" applyBorder="1" applyAlignment="1">
      <alignment vertical="center" wrapText="1"/>
    </xf>
    <xf numFmtId="0" fontId="4" fillId="0" borderId="32" xfId="35" applyFont="1" applyBorder="1" applyAlignment="1">
      <alignment horizontal="center" vertical="center" wrapText="1"/>
    </xf>
    <xf numFmtId="0" fontId="4" fillId="0" borderId="32" xfId="35" applyFont="1" applyBorder="1" applyAlignment="1">
      <alignment vertical="center" wrapText="1"/>
    </xf>
    <xf numFmtId="0" fontId="4" fillId="0" borderId="32" xfId="35" applyFont="1" applyFill="1" applyBorder="1" applyAlignment="1">
      <alignment horizontal="center" vertical="center" wrapText="1"/>
    </xf>
    <xf numFmtId="0" fontId="4" fillId="0" borderId="32" xfId="35" applyFont="1" applyFill="1" applyBorder="1" applyAlignment="1">
      <alignment vertical="center" wrapText="1"/>
    </xf>
    <xf numFmtId="0" fontId="10" fillId="9" borderId="58" xfId="0" applyNumberFormat="1" applyFont="1" applyFill="1" applyBorder="1" applyAlignment="1">
      <alignment horizontal="center" vertical="center"/>
    </xf>
    <xf numFmtId="49" fontId="6" fillId="9" borderId="50" xfId="0" applyNumberFormat="1" applyFont="1" applyFill="1" applyBorder="1" applyAlignment="1">
      <alignment vertical="center" wrapText="1"/>
    </xf>
    <xf numFmtId="174" fontId="25" fillId="0" borderId="50" xfId="34" applyNumberFormat="1" applyFont="1" applyBorder="1" applyAlignment="1">
      <alignment horizontal="center" vertical="center" wrapText="1"/>
    </xf>
    <xf numFmtId="0" fontId="4" fillId="0" borderId="50" xfId="20" applyFont="1" applyBorder="1" applyAlignment="1">
      <alignment horizontal="center" vertical="center" wrapText="1"/>
    </xf>
    <xf numFmtId="0" fontId="25" fillId="0" borderId="50" xfId="34" applyFont="1" applyBorder="1" applyAlignment="1">
      <alignment horizontal="center" vertical="center" wrapText="1"/>
    </xf>
    <xf numFmtId="0" fontId="4" fillId="0" borderId="50" xfId="34" applyNumberFormat="1" applyFont="1" applyBorder="1" applyAlignment="1"/>
    <xf numFmtId="184" fontId="25" fillId="0" borderId="50" xfId="34" applyNumberFormat="1" applyFont="1" applyBorder="1" applyAlignment="1">
      <alignment horizontal="center" vertical="center" wrapText="1"/>
    </xf>
    <xf numFmtId="184" fontId="4" fillId="0" borderId="59" xfId="0" applyNumberFormat="1" applyFont="1" applyBorder="1" applyAlignment="1">
      <alignment horizontal="center" vertical="center"/>
    </xf>
    <xf numFmtId="0" fontId="10" fillId="4" borderId="62" xfId="0" applyFont="1" applyFill="1" applyBorder="1" applyAlignment="1"/>
    <xf numFmtId="0" fontId="0" fillId="9" borderId="63" xfId="0" applyFont="1" applyFill="1" applyBorder="1" applyAlignment="1"/>
    <xf numFmtId="0" fontId="4" fillId="0" borderId="63" xfId="0" applyNumberFormat="1" applyFont="1" applyBorder="1" applyAlignment="1">
      <alignment horizontal="right"/>
    </xf>
    <xf numFmtId="184" fontId="25" fillId="14" borderId="32" xfId="0" applyNumberFormat="1" applyFont="1" applyFill="1" applyBorder="1" applyAlignment="1" applyProtection="1">
      <alignment horizontal="center" vertical="center" wrapText="1"/>
      <protection hidden="1"/>
    </xf>
    <xf numFmtId="0" fontId="4" fillId="9" borderId="32" xfId="0" applyFont="1" applyFill="1" applyBorder="1" applyAlignment="1">
      <alignment horizontal="left" vertical="center" wrapText="1"/>
    </xf>
    <xf numFmtId="0" fontId="4" fillId="9" borderId="50" xfId="0" applyFont="1" applyFill="1" applyBorder="1" applyAlignment="1">
      <alignment horizontal="left" vertical="center" wrapText="1"/>
    </xf>
    <xf numFmtId="0" fontId="4" fillId="0" borderId="50" xfId="0" applyNumberFormat="1" applyFont="1" applyBorder="1" applyAlignment="1">
      <alignment horizontal="center" vertical="center"/>
    </xf>
    <xf numFmtId="184" fontId="25" fillId="14" borderId="50" xfId="0" applyNumberFormat="1" applyFont="1" applyFill="1" applyBorder="1" applyAlignment="1" applyProtection="1">
      <alignment horizontal="center" vertical="center" wrapText="1"/>
      <protection hidden="1"/>
    </xf>
    <xf numFmtId="0" fontId="34" fillId="18" borderId="62" xfId="0" applyFont="1" applyFill="1" applyBorder="1" applyAlignment="1">
      <alignment horizontal="left" vertical="center"/>
    </xf>
    <xf numFmtId="0" fontId="34" fillId="18" borderId="63" xfId="0" applyFont="1" applyFill="1" applyBorder="1" applyAlignment="1">
      <alignment horizontal="left" vertical="center"/>
    </xf>
    <xf numFmtId="0" fontId="34" fillId="18" borderId="63" xfId="0" applyFont="1" applyFill="1" applyBorder="1" applyAlignment="1">
      <alignment horizontal="center" vertical="center"/>
    </xf>
    <xf numFmtId="0" fontId="4" fillId="0" borderId="32" xfId="0" applyFont="1" applyBorder="1" applyAlignment="1">
      <alignment horizontal="center" vertical="center"/>
    </xf>
    <xf numFmtId="0" fontId="4" fillId="9" borderId="53" xfId="0" applyNumberFormat="1" applyFont="1" applyFill="1" applyBorder="1" applyAlignment="1">
      <alignment horizontal="center" vertical="center" wrapText="1"/>
    </xf>
    <xf numFmtId="0" fontId="4" fillId="9" borderId="58" xfId="0" applyNumberFormat="1" applyFont="1" applyFill="1" applyBorder="1" applyAlignment="1">
      <alignment horizontal="center" vertical="center" wrapText="1"/>
    </xf>
    <xf numFmtId="0" fontId="25" fillId="0" borderId="50" xfId="43" applyFont="1" applyFill="1" applyBorder="1" applyAlignment="1">
      <alignment horizontal="center" vertical="center" wrapText="1"/>
    </xf>
    <xf numFmtId="184" fontId="25" fillId="0" borderId="32" xfId="0" applyNumberFormat="1" applyFont="1" applyBorder="1" applyAlignment="1">
      <alignment horizontal="right" vertical="center" wrapText="1"/>
    </xf>
    <xf numFmtId="184" fontId="25" fillId="0" borderId="32" xfId="0" applyNumberFormat="1" applyFont="1" applyFill="1" applyBorder="1" applyAlignment="1">
      <alignment horizontal="right" vertical="center" wrapText="1"/>
    </xf>
    <xf numFmtId="0" fontId="4" fillId="0" borderId="32" xfId="31" applyFont="1" applyBorder="1" applyAlignment="1">
      <alignment horizontal="left" vertical="center" wrapText="1"/>
    </xf>
    <xf numFmtId="184" fontId="4" fillId="0" borderId="32" xfId="31" applyNumberFormat="1" applyFont="1" applyBorder="1" applyAlignment="1">
      <alignment horizontal="right" vertical="center"/>
    </xf>
    <xf numFmtId="0" fontId="4" fillId="0" borderId="32" xfId="31" applyFont="1" applyBorder="1" applyAlignment="1">
      <alignment vertical="center"/>
    </xf>
    <xf numFmtId="0" fontId="4" fillId="0" borderId="32" xfId="31" applyFont="1" applyFill="1" applyBorder="1" applyAlignment="1">
      <alignment horizontal="left" vertical="center" wrapText="1"/>
    </xf>
    <xf numFmtId="184" fontId="4" fillId="0" borderId="32" xfId="31" applyNumberFormat="1" applyFont="1" applyFill="1" applyBorder="1" applyAlignment="1">
      <alignment horizontal="right" vertical="center"/>
    </xf>
    <xf numFmtId="0" fontId="4" fillId="9" borderId="32" xfId="0" applyFont="1" applyFill="1" applyBorder="1" applyAlignment="1">
      <alignment wrapText="1"/>
    </xf>
    <xf numFmtId="0" fontId="4" fillId="14" borderId="32" xfId="31" applyFont="1" applyFill="1" applyBorder="1" applyAlignment="1">
      <alignment vertical="center" wrapText="1"/>
    </xf>
    <xf numFmtId="0" fontId="4" fillId="14" borderId="32" xfId="31" applyFont="1" applyFill="1" applyBorder="1" applyAlignment="1">
      <alignment vertical="center"/>
    </xf>
    <xf numFmtId="0" fontId="4" fillId="0" borderId="32" xfId="0" applyFont="1" applyFill="1" applyBorder="1" applyAlignment="1">
      <alignment horizontal="left" vertical="center"/>
    </xf>
    <xf numFmtId="0" fontId="4" fillId="14" borderId="32" xfId="31" applyFont="1" applyFill="1" applyBorder="1" applyAlignment="1">
      <alignment horizontal="center" vertical="center"/>
    </xf>
    <xf numFmtId="0" fontId="4" fillId="14" borderId="32" xfId="15" applyFont="1" applyFill="1" applyBorder="1" applyAlignment="1">
      <alignment horizontal="left" vertical="center" wrapText="1"/>
    </xf>
    <xf numFmtId="0" fontId="4" fillId="14" borderId="32" xfId="36" applyFont="1" applyFill="1" applyBorder="1" applyAlignment="1">
      <alignment horizontal="left" vertical="center" wrapText="1"/>
    </xf>
    <xf numFmtId="0" fontId="4" fillId="14" borderId="32" xfId="31" applyFont="1" applyFill="1" applyBorder="1" applyAlignment="1">
      <alignment horizontal="left" vertical="center" wrapText="1"/>
    </xf>
    <xf numFmtId="0" fontId="4" fillId="0" borderId="32" xfId="31" applyFont="1" applyBorder="1" applyAlignment="1">
      <alignment horizontal="left" vertical="center"/>
    </xf>
    <xf numFmtId="0" fontId="4" fillId="14" borderId="32" xfId="0" applyFont="1" applyFill="1" applyBorder="1" applyAlignment="1"/>
    <xf numFmtId="0" fontId="4" fillId="14" borderId="32" xfId="0" applyNumberFormat="1" applyFont="1" applyFill="1" applyBorder="1" applyAlignment="1">
      <alignment horizontal="right"/>
    </xf>
    <xf numFmtId="0" fontId="4" fillId="14" borderId="32" xfId="31" applyFont="1" applyFill="1" applyBorder="1" applyAlignment="1">
      <alignment horizontal="left" wrapText="1"/>
    </xf>
    <xf numFmtId="0" fontId="4" fillId="14" borderId="32" xfId="31" applyFont="1" applyFill="1" applyBorder="1" applyAlignment="1">
      <alignment wrapText="1"/>
    </xf>
    <xf numFmtId="0" fontId="4" fillId="14" borderId="32" xfId="31" applyFont="1" applyFill="1" applyBorder="1" applyAlignment="1">
      <alignment horizontal="left" vertical="center"/>
    </xf>
    <xf numFmtId="49" fontId="4" fillId="9" borderId="32" xfId="0" applyNumberFormat="1" applyFont="1" applyFill="1" applyBorder="1" applyAlignment="1">
      <alignment horizontal="left" vertical="top" wrapText="1"/>
    </xf>
    <xf numFmtId="49" fontId="4" fillId="9" borderId="50" xfId="0" applyNumberFormat="1" applyFont="1" applyFill="1" applyBorder="1" applyAlignment="1">
      <alignment horizontal="left" vertical="top" wrapText="1"/>
    </xf>
    <xf numFmtId="0" fontId="4" fillId="9" borderId="50" xfId="0" applyFont="1" applyFill="1" applyBorder="1" applyAlignment="1">
      <alignment wrapText="1"/>
    </xf>
    <xf numFmtId="184" fontId="25" fillId="0" borderId="50" xfId="0" applyNumberFormat="1" applyFont="1" applyBorder="1" applyAlignment="1">
      <alignment horizontal="right" vertical="center" wrapText="1"/>
    </xf>
    <xf numFmtId="49" fontId="37" fillId="18" borderId="63" xfId="0" applyNumberFormat="1" applyFont="1" applyFill="1" applyBorder="1" applyAlignment="1">
      <alignment horizontal="center" vertical="center"/>
    </xf>
    <xf numFmtId="0" fontId="21" fillId="18" borderId="63" xfId="0" applyFont="1" applyFill="1" applyBorder="1" applyAlignment="1">
      <alignment vertical="center" wrapText="1"/>
    </xf>
    <xf numFmtId="0" fontId="21" fillId="18" borderId="63" xfId="0" applyFont="1" applyFill="1" applyBorder="1" applyAlignment="1">
      <alignment wrapText="1"/>
    </xf>
    <xf numFmtId="0" fontId="46" fillId="9" borderId="32" xfId="0" applyFont="1" applyFill="1" applyBorder="1" applyAlignment="1">
      <alignment horizontal="center" vertical="center"/>
    </xf>
    <xf numFmtId="0" fontId="21" fillId="0" borderId="32" xfId="31" applyFont="1" applyBorder="1" applyAlignment="1">
      <alignment horizontal="center" vertical="center"/>
    </xf>
    <xf numFmtId="0" fontId="21" fillId="0" borderId="32" xfId="31" applyFont="1" applyBorder="1" applyAlignment="1">
      <alignment horizontal="center" vertical="center" wrapText="1"/>
    </xf>
    <xf numFmtId="0" fontId="46" fillId="9" borderId="53" xfId="0" applyNumberFormat="1" applyFont="1" applyFill="1" applyBorder="1" applyAlignment="1">
      <alignment horizontal="center" vertical="center"/>
    </xf>
    <xf numFmtId="0" fontId="46" fillId="9" borderId="58" xfId="0" applyNumberFormat="1" applyFont="1" applyFill="1" applyBorder="1" applyAlignment="1">
      <alignment horizontal="center" vertical="center"/>
    </xf>
    <xf numFmtId="49" fontId="46" fillId="9" borderId="50" xfId="0" applyNumberFormat="1" applyFont="1" applyFill="1" applyBorder="1" applyAlignment="1">
      <alignment horizontal="center" vertical="center" wrapText="1"/>
    </xf>
    <xf numFmtId="0" fontId="46" fillId="9" borderId="50" xfId="0" applyFont="1" applyFill="1" applyBorder="1" applyAlignment="1">
      <alignment horizontal="center" vertical="center"/>
    </xf>
    <xf numFmtId="0" fontId="21" fillId="14" borderId="50" xfId="0" applyFont="1" applyFill="1" applyBorder="1" applyAlignment="1">
      <alignment horizontal="center" vertical="center"/>
    </xf>
    <xf numFmtId="0" fontId="21" fillId="14" borderId="50" xfId="0" applyFont="1" applyFill="1" applyBorder="1" applyAlignment="1">
      <alignment horizontal="center" vertical="center" wrapText="1"/>
    </xf>
    <xf numFmtId="0" fontId="46" fillId="18" borderId="62" xfId="0" applyFont="1" applyFill="1" applyBorder="1" applyAlignment="1">
      <alignment horizontal="center" vertical="center"/>
    </xf>
    <xf numFmtId="0" fontId="21" fillId="18" borderId="63" xfId="0" applyFont="1" applyFill="1" applyBorder="1" applyAlignment="1">
      <alignment horizontal="center" vertical="top" wrapText="1"/>
    </xf>
    <xf numFmtId="0" fontId="46" fillId="18" borderId="63" xfId="0" applyFont="1" applyFill="1" applyBorder="1" applyAlignment="1">
      <alignment horizontal="center" vertical="center"/>
    </xf>
    <xf numFmtId="0" fontId="21" fillId="18" borderId="63" xfId="0" applyFont="1" applyFill="1" applyBorder="1" applyAlignment="1">
      <alignment horizontal="center"/>
    </xf>
    <xf numFmtId="0" fontId="21" fillId="18" borderId="78" xfId="0" applyFont="1" applyFill="1" applyBorder="1" applyAlignment="1">
      <alignment horizontal="center" vertical="center"/>
    </xf>
    <xf numFmtId="0" fontId="21" fillId="18" borderId="79" xfId="0" applyFont="1" applyFill="1" applyBorder="1" applyAlignment="1">
      <alignment vertical="center"/>
    </xf>
    <xf numFmtId="0" fontId="4" fillId="9" borderId="6" xfId="0" applyFont="1" applyFill="1" applyBorder="1" applyAlignment="1"/>
    <xf numFmtId="0" fontId="4" fillId="9" borderId="6" xfId="0" applyFont="1" applyFill="1" applyBorder="1" applyAlignment="1">
      <alignment wrapText="1"/>
    </xf>
    <xf numFmtId="0" fontId="4" fillId="9" borderId="1" xfId="0" applyFont="1" applyFill="1" applyBorder="1" applyAlignment="1">
      <alignment horizontal="center" vertical="center"/>
    </xf>
    <xf numFmtId="0" fontId="4" fillId="0" borderId="0" xfId="0" applyNumberFormat="1" applyFont="1" applyAlignment="1"/>
    <xf numFmtId="0" fontId="4" fillId="9" borderId="20" xfId="0" applyFont="1" applyFill="1" applyBorder="1" applyAlignment="1">
      <alignment horizontal="center" vertical="center"/>
    </xf>
    <xf numFmtId="0" fontId="4" fillId="21" borderId="32" xfId="0" applyNumberFormat="1" applyFont="1" applyFill="1" applyBorder="1" applyAlignment="1"/>
    <xf numFmtId="184" fontId="4" fillId="21" borderId="55" xfId="0" applyNumberFormat="1" applyFont="1" applyFill="1" applyBorder="1" applyAlignment="1">
      <alignment horizontal="center" vertical="center"/>
    </xf>
    <xf numFmtId="0" fontId="4" fillId="0" borderId="32" xfId="0" applyNumberFormat="1" applyFont="1" applyBorder="1" applyAlignment="1"/>
    <xf numFmtId="0" fontId="4" fillId="0" borderId="32" xfId="0" applyNumberFormat="1" applyFont="1" applyBorder="1" applyAlignment="1">
      <alignment wrapText="1"/>
    </xf>
    <xf numFmtId="184" fontId="4" fillId="0" borderId="55" xfId="0" applyNumberFormat="1" applyFont="1" applyBorder="1" applyAlignment="1">
      <alignment horizontal="center" vertical="center"/>
    </xf>
    <xf numFmtId="0" fontId="4" fillId="0" borderId="32" xfId="17" applyFont="1" applyBorder="1" applyAlignment="1">
      <alignment vertical="center"/>
    </xf>
    <xf numFmtId="0" fontId="4" fillId="0" borderId="32" xfId="17" applyFont="1" applyBorder="1" applyAlignment="1">
      <alignment vertical="center" wrapText="1"/>
    </xf>
    <xf numFmtId="184" fontId="4" fillId="0" borderId="55" xfId="17" applyNumberFormat="1" applyFont="1" applyBorder="1" applyAlignment="1">
      <alignment horizontal="right" vertical="center"/>
    </xf>
    <xf numFmtId="49" fontId="51" fillId="9" borderId="6" xfId="0" applyNumberFormat="1" applyFont="1" applyFill="1" applyBorder="1" applyAlignment="1">
      <alignment horizontal="left" vertical="center"/>
    </xf>
    <xf numFmtId="0" fontId="51" fillId="9" borderId="6" xfId="0" applyFont="1" applyFill="1" applyBorder="1" applyAlignment="1"/>
    <xf numFmtId="49" fontId="4" fillId="5" borderId="23" xfId="0" applyNumberFormat="1" applyFont="1" applyFill="1" applyBorder="1" applyAlignment="1">
      <alignment horizontal="left" vertical="center" wrapText="1"/>
    </xf>
    <xf numFmtId="0" fontId="4" fillId="5" borderId="84" xfId="0" applyFont="1" applyFill="1" applyBorder="1" applyAlignment="1">
      <alignment horizontal="left" vertical="center" wrapText="1"/>
    </xf>
    <xf numFmtId="0" fontId="4" fillId="5" borderId="84" xfId="0" applyFont="1" applyFill="1" applyBorder="1" applyAlignment="1">
      <alignment vertical="center" wrapText="1"/>
    </xf>
    <xf numFmtId="49" fontId="4" fillId="9" borderId="23" xfId="0" applyNumberFormat="1" applyFont="1" applyFill="1" applyBorder="1" applyAlignment="1">
      <alignment horizontal="center" vertical="center" wrapText="1"/>
    </xf>
    <xf numFmtId="0" fontId="4" fillId="5" borderId="7" xfId="0" applyFont="1" applyFill="1" applyBorder="1" applyAlignment="1">
      <alignment horizontal="left" vertical="center" wrapText="1"/>
    </xf>
    <xf numFmtId="0" fontId="4" fillId="5" borderId="23" xfId="0" applyFont="1" applyFill="1" applyBorder="1" applyAlignment="1">
      <alignment vertical="center" wrapText="1"/>
    </xf>
    <xf numFmtId="0" fontId="4" fillId="9" borderId="48" xfId="0" applyFont="1" applyFill="1" applyBorder="1" applyAlignment="1">
      <alignment horizontal="left" vertical="center" wrapText="1"/>
    </xf>
    <xf numFmtId="49" fontId="4" fillId="9" borderId="48" xfId="0" applyNumberFormat="1" applyFont="1" applyFill="1" applyBorder="1" applyAlignment="1">
      <alignment horizontal="center" vertical="center" wrapText="1"/>
    </xf>
    <xf numFmtId="49" fontId="4" fillId="9" borderId="49" xfId="0" applyNumberFormat="1" applyFont="1" applyFill="1" applyBorder="1" applyAlignment="1">
      <alignment horizontal="center" vertical="center" wrapText="1"/>
    </xf>
    <xf numFmtId="184" fontId="4" fillId="0" borderId="56" xfId="0" applyNumberFormat="1" applyFont="1" applyBorder="1" applyAlignment="1">
      <alignment horizontal="center" vertical="center"/>
    </xf>
    <xf numFmtId="0" fontId="21" fillId="18" borderId="62" xfId="0" applyFont="1" applyFill="1" applyBorder="1" applyAlignment="1">
      <alignment vertical="center"/>
    </xf>
    <xf numFmtId="0" fontId="4" fillId="9" borderId="58" xfId="45" applyFont="1" applyFill="1" applyBorder="1" applyAlignment="1">
      <alignment horizontal="center" vertical="center"/>
    </xf>
    <xf numFmtId="0" fontId="4" fillId="9" borderId="50" xfId="45" applyFont="1" applyFill="1" applyBorder="1" applyAlignment="1">
      <alignment horizontal="center" vertical="center"/>
    </xf>
    <xf numFmtId="0" fontId="4" fillId="9" borderId="57" xfId="45" applyNumberFormat="1" applyFont="1" applyFill="1" applyBorder="1" applyAlignment="1">
      <alignment horizontal="center" vertical="center"/>
    </xf>
    <xf numFmtId="0" fontId="4" fillId="9" borderId="53" xfId="45" applyNumberFormat="1" applyFont="1" applyFill="1" applyBorder="1" applyAlignment="1">
      <alignment horizontal="center" vertical="center"/>
    </xf>
    <xf numFmtId="49" fontId="4" fillId="9" borderId="32" xfId="45" applyNumberFormat="1" applyFont="1" applyFill="1" applyBorder="1" applyAlignment="1">
      <alignment vertical="center" wrapText="1"/>
    </xf>
    <xf numFmtId="180" fontId="4" fillId="9" borderId="32" xfId="45" applyNumberFormat="1" applyFont="1" applyFill="1" applyBorder="1" applyAlignment="1">
      <alignment vertical="center"/>
    </xf>
    <xf numFmtId="0" fontId="4" fillId="0" borderId="32" xfId="45" applyNumberFormat="1" applyFont="1" applyBorder="1" applyAlignment="1">
      <alignment vertical="center"/>
    </xf>
    <xf numFmtId="0" fontId="4" fillId="0" borderId="32" xfId="45" applyNumberFormat="1" applyFont="1" applyBorder="1" applyAlignment="1">
      <alignment horizontal="center" vertical="center"/>
    </xf>
    <xf numFmtId="184" fontId="4" fillId="0" borderId="32" xfId="45" applyNumberFormat="1" applyFont="1" applyBorder="1" applyAlignment="1">
      <alignment vertical="center"/>
    </xf>
    <xf numFmtId="173" fontId="4" fillId="9" borderId="32" xfId="45" applyNumberFormat="1" applyFont="1" applyFill="1" applyBorder="1" applyAlignment="1">
      <alignment horizontal="center" vertical="center" wrapText="1"/>
    </xf>
    <xf numFmtId="180" fontId="4" fillId="9" borderId="32" xfId="45" applyNumberFormat="1" applyFont="1" applyFill="1" applyBorder="1" applyAlignment="1">
      <alignment horizontal="center" vertical="center"/>
    </xf>
    <xf numFmtId="0" fontId="4" fillId="0" borderId="0" xfId="45" applyNumberFormat="1" applyFont="1" applyAlignment="1"/>
    <xf numFmtId="184" fontId="4" fillId="0" borderId="46" xfId="45" applyNumberFormat="1" applyFont="1" applyBorder="1" applyAlignment="1">
      <alignment vertical="center"/>
    </xf>
    <xf numFmtId="184" fontId="4" fillId="0" borderId="44" xfId="45" applyNumberFormat="1" applyFont="1" applyBorder="1" applyAlignment="1">
      <alignment vertical="center"/>
    </xf>
    <xf numFmtId="0" fontId="4" fillId="9" borderId="58" xfId="45" applyNumberFormat="1" applyFont="1" applyFill="1" applyBorder="1" applyAlignment="1">
      <alignment horizontal="center" vertical="center"/>
    </xf>
    <xf numFmtId="0" fontId="22" fillId="0" borderId="63" xfId="45" applyNumberFormat="1" applyFont="1" applyBorder="1" applyAlignment="1"/>
    <xf numFmtId="0" fontId="22" fillId="0" borderId="63" xfId="45" applyNumberFormat="1" applyFont="1" applyBorder="1" applyAlignment="1">
      <alignment vertical="center"/>
    </xf>
    <xf numFmtId="0" fontId="22" fillId="0" borderId="63" xfId="45" applyNumberFormat="1" applyFont="1" applyBorder="1" applyAlignment="1">
      <alignment horizontal="center" vertical="center"/>
    </xf>
    <xf numFmtId="0" fontId="22" fillId="18" borderId="62" xfId="45" applyNumberFormat="1" applyFont="1" applyFill="1" applyBorder="1" applyAlignment="1">
      <alignment horizontal="center" vertical="center"/>
    </xf>
    <xf numFmtId="0" fontId="22" fillId="18" borderId="63" xfId="45" applyNumberFormat="1" applyFont="1" applyFill="1" applyBorder="1" applyAlignment="1"/>
    <xf numFmtId="0" fontId="22" fillId="18" borderId="63" xfId="45" applyNumberFormat="1" applyFont="1" applyFill="1" applyBorder="1" applyAlignment="1">
      <alignment horizontal="center" vertical="center"/>
    </xf>
    <xf numFmtId="184" fontId="4" fillId="18" borderId="65" xfId="45" applyNumberFormat="1" applyFont="1" applyFill="1" applyBorder="1" applyAlignment="1">
      <alignment vertical="center"/>
    </xf>
    <xf numFmtId="49" fontId="59" fillId="16" borderId="47" xfId="45" applyNumberFormat="1" applyFont="1" applyFill="1" applyBorder="1" applyAlignment="1">
      <alignment horizontal="center" vertical="center"/>
    </xf>
    <xf numFmtId="0" fontId="22" fillId="0" borderId="62" xfId="45" applyNumberFormat="1" applyFont="1" applyBorder="1" applyAlignment="1"/>
    <xf numFmtId="0" fontId="4" fillId="9" borderId="53" xfId="45" applyNumberFormat="1" applyFont="1" applyFill="1" applyBorder="1" applyAlignment="1">
      <alignment horizontal="center" vertical="center" wrapText="1"/>
    </xf>
    <xf numFmtId="182" fontId="4" fillId="9" borderId="32" xfId="45" applyNumberFormat="1" applyFont="1" applyFill="1" applyBorder="1" applyAlignment="1"/>
    <xf numFmtId="0" fontId="4" fillId="9" borderId="50" xfId="45" applyFont="1" applyFill="1" applyBorder="1" applyAlignment="1">
      <alignment vertical="center"/>
    </xf>
    <xf numFmtId="0" fontId="4" fillId="9" borderId="50" xfId="45" applyFont="1" applyFill="1" applyBorder="1" applyAlignment="1"/>
    <xf numFmtId="0" fontId="4" fillId="9" borderId="50" xfId="45" applyFont="1" applyFill="1" applyBorder="1" applyAlignment="1">
      <alignment wrapText="1"/>
    </xf>
    <xf numFmtId="0" fontId="4" fillId="9" borderId="50" xfId="45" applyFont="1" applyFill="1" applyBorder="1" applyAlignment="1">
      <alignment horizontal="center" vertical="center" wrapText="1"/>
    </xf>
    <xf numFmtId="184" fontId="59" fillId="16" borderId="47" xfId="45" applyNumberFormat="1" applyFont="1" applyFill="1" applyBorder="1" applyAlignment="1">
      <alignment horizontal="center" vertical="center"/>
    </xf>
    <xf numFmtId="184" fontId="4" fillId="9" borderId="32" xfId="45" applyNumberFormat="1" applyFont="1" applyFill="1" applyBorder="1" applyAlignment="1">
      <alignment horizontal="center" vertical="center"/>
    </xf>
    <xf numFmtId="184" fontId="4" fillId="9" borderId="44" xfId="45" applyNumberFormat="1" applyFont="1" applyFill="1" applyBorder="1" applyAlignment="1">
      <alignment horizontal="center" vertical="center"/>
    </xf>
    <xf numFmtId="184" fontId="4" fillId="9" borderId="50" xfId="45" applyNumberFormat="1" applyFont="1" applyFill="1" applyBorder="1" applyAlignment="1">
      <alignment horizontal="center" vertical="center"/>
    </xf>
    <xf numFmtId="184" fontId="4" fillId="9" borderId="59" xfId="45" applyNumberFormat="1" applyFont="1" applyFill="1" applyBorder="1" applyAlignment="1">
      <alignment horizontal="center" vertical="center"/>
    </xf>
    <xf numFmtId="0" fontId="4" fillId="18" borderId="62" xfId="45" applyNumberFormat="1" applyFont="1" applyFill="1" applyBorder="1" applyAlignment="1">
      <alignment horizontal="right"/>
    </xf>
    <xf numFmtId="0" fontId="4" fillId="18" borderId="63" xfId="45" applyNumberFormat="1" applyFont="1" applyFill="1" applyBorder="1" applyAlignment="1">
      <alignment horizontal="right"/>
    </xf>
    <xf numFmtId="184" fontId="4" fillId="18" borderId="65" xfId="45" applyNumberFormat="1" applyFont="1" applyFill="1" applyBorder="1" applyAlignment="1"/>
    <xf numFmtId="0" fontId="4" fillId="9" borderId="54" xfId="45" applyNumberFormat="1" applyFont="1" applyFill="1" applyBorder="1" applyAlignment="1">
      <alignment horizontal="center" vertical="center"/>
    </xf>
    <xf numFmtId="49" fontId="4" fillId="9" borderId="52" xfId="45" applyNumberFormat="1" applyFont="1" applyFill="1" applyBorder="1" applyAlignment="1">
      <alignment vertical="center"/>
    </xf>
    <xf numFmtId="0" fontId="4" fillId="0" borderId="52" xfId="45" applyFont="1" applyBorder="1" applyAlignment="1">
      <alignment horizontal="center" vertical="center"/>
    </xf>
    <xf numFmtId="0" fontId="4" fillId="0" borderId="52" xfId="45" applyFont="1" applyBorder="1" applyAlignment="1">
      <alignment horizontal="left" vertical="center" wrapText="1"/>
    </xf>
    <xf numFmtId="0" fontId="4" fillId="0" borderId="82" xfId="45" applyFont="1" applyBorder="1" applyAlignment="1">
      <alignment horizontal="left" vertical="center" wrapText="1"/>
    </xf>
    <xf numFmtId="184" fontId="4" fillId="0" borderId="45" xfId="45" applyNumberFormat="1" applyFont="1" applyBorder="1" applyAlignment="1">
      <alignment horizontal="right" vertical="center" wrapText="1"/>
    </xf>
    <xf numFmtId="0" fontId="4" fillId="0" borderId="63" xfId="45" applyNumberFormat="1" applyFont="1" applyBorder="1" applyAlignment="1"/>
    <xf numFmtId="0" fontId="4" fillId="18" borderId="62" xfId="45" applyNumberFormat="1" applyFont="1" applyFill="1" applyBorder="1" applyAlignment="1"/>
    <xf numFmtId="0" fontId="4" fillId="18" borderId="63" xfId="45" applyNumberFormat="1" applyFont="1" applyFill="1" applyBorder="1" applyAlignment="1"/>
    <xf numFmtId="184" fontId="21" fillId="0" borderId="32" xfId="45" applyNumberFormat="1" applyFont="1" applyBorder="1" applyAlignment="1">
      <alignment horizontal="left" vertical="center" wrapText="1"/>
    </xf>
    <xf numFmtId="189" fontId="21" fillId="0" borderId="32" xfId="45" applyNumberFormat="1" applyFont="1" applyBorder="1" applyAlignment="1">
      <alignment vertical="center"/>
    </xf>
    <xf numFmtId="184" fontId="21" fillId="14" borderId="32" xfId="45" applyNumberFormat="1" applyFont="1" applyFill="1" applyBorder="1" applyAlignment="1">
      <alignment horizontal="left" vertical="center" wrapText="1"/>
    </xf>
    <xf numFmtId="189" fontId="21" fillId="14" borderId="32" xfId="45" applyNumberFormat="1" applyFont="1" applyFill="1" applyBorder="1" applyAlignment="1">
      <alignment vertical="center"/>
    </xf>
    <xf numFmtId="184" fontId="21" fillId="0" borderId="32" xfId="45" applyNumberFormat="1" applyFont="1" applyBorder="1" applyAlignment="1">
      <alignment vertical="center" wrapText="1"/>
    </xf>
    <xf numFmtId="184" fontId="21" fillId="14" borderId="32" xfId="2" applyNumberFormat="1" applyFont="1" applyFill="1" applyBorder="1" applyAlignment="1">
      <alignment horizontal="center" vertical="center"/>
    </xf>
    <xf numFmtId="189" fontId="21" fillId="14" borderId="32" xfId="2" applyNumberFormat="1" applyFont="1" applyFill="1" applyBorder="1" applyAlignment="1">
      <alignment horizontal="center" vertical="center"/>
    </xf>
    <xf numFmtId="184" fontId="21" fillId="0" borderId="32" xfId="45" applyNumberFormat="1" applyFont="1" applyBorder="1" applyAlignment="1"/>
    <xf numFmtId="189" fontId="21" fillId="0" borderId="32" xfId="45" applyNumberFormat="1" applyFont="1" applyBorder="1" applyAlignment="1"/>
    <xf numFmtId="0" fontId="21" fillId="14" borderId="58" xfId="45" applyNumberFormat="1" applyFont="1" applyFill="1" applyBorder="1" applyAlignment="1">
      <alignment horizontal="center" vertical="center"/>
    </xf>
    <xf numFmtId="49" fontId="21" fillId="14" borderId="50" xfId="45" applyNumberFormat="1" applyFont="1" applyFill="1" applyBorder="1" applyAlignment="1">
      <alignment horizontal="left" vertical="center" wrapText="1"/>
    </xf>
    <xf numFmtId="0" fontId="21" fillId="14" borderId="50" xfId="45" applyFont="1" applyFill="1" applyBorder="1" applyAlignment="1">
      <alignment horizontal="left" vertical="center" wrapText="1"/>
    </xf>
    <xf numFmtId="0" fontId="21" fillId="14" borderId="50" xfId="45" applyFont="1" applyFill="1" applyBorder="1" applyAlignment="1"/>
    <xf numFmtId="184" fontId="21" fillId="14" borderId="50" xfId="45" applyNumberFormat="1" applyFont="1" applyFill="1" applyBorder="1" applyAlignment="1">
      <alignment vertical="center"/>
    </xf>
    <xf numFmtId="184" fontId="21" fillId="0" borderId="50" xfId="45" applyNumberFormat="1" applyFont="1" applyBorder="1" applyAlignment="1">
      <alignment vertical="center" wrapText="1"/>
    </xf>
    <xf numFmtId="189" fontId="21" fillId="14" borderId="50" xfId="45" applyNumberFormat="1" applyFont="1" applyFill="1" applyBorder="1" applyAlignment="1">
      <alignment vertical="center"/>
    </xf>
    <xf numFmtId="0" fontId="4" fillId="0" borderId="63" xfId="45" applyNumberFormat="1" applyFont="1" applyBorder="1" applyAlignment="1">
      <alignment horizontal="center"/>
    </xf>
    <xf numFmtId="184" fontId="4" fillId="0" borderId="63" xfId="45" applyNumberFormat="1" applyFont="1" applyBorder="1" applyAlignment="1"/>
    <xf numFmtId="189" fontId="4" fillId="0" borderId="85" xfId="45" applyNumberFormat="1" applyFont="1" applyBorder="1" applyAlignment="1">
      <alignment vertical="center"/>
    </xf>
    <xf numFmtId="0" fontId="21" fillId="14" borderId="32" xfId="53" applyNumberFormat="1" applyFont="1" applyFill="1" applyBorder="1" applyAlignment="1" applyProtection="1">
      <alignment horizontal="center" vertical="center" wrapText="1"/>
      <protection locked="0"/>
    </xf>
    <xf numFmtId="0" fontId="25" fillId="14" borderId="32" xfId="53" applyNumberFormat="1" applyFont="1" applyFill="1" applyBorder="1" applyAlignment="1" applyProtection="1">
      <alignment horizontal="center" vertical="center" wrapText="1"/>
      <protection locked="0"/>
    </xf>
    <xf numFmtId="0" fontId="25" fillId="0" borderId="32" xfId="53" applyNumberFormat="1" applyFont="1" applyBorder="1" applyAlignment="1">
      <alignment horizontal="center" vertical="center" wrapText="1"/>
    </xf>
    <xf numFmtId="0" fontId="25" fillId="0" borderId="32" xfId="53" applyNumberFormat="1" applyFont="1" applyBorder="1" applyAlignment="1" applyProtection="1">
      <alignment horizontal="center" vertical="center" wrapText="1"/>
      <protection locked="0"/>
    </xf>
    <xf numFmtId="0" fontId="21" fillId="0" borderId="32" xfId="41" applyNumberFormat="1" applyFont="1" applyBorder="1" applyAlignment="1" applyProtection="1">
      <alignment horizontal="center" vertical="center" wrapText="1"/>
      <protection locked="0"/>
    </xf>
    <xf numFmtId="0" fontId="25" fillId="14" borderId="32" xfId="54" applyNumberFormat="1" applyFont="1" applyFill="1" applyBorder="1" applyAlignment="1" applyProtection="1">
      <alignment horizontal="center" vertical="center" wrapText="1"/>
      <protection locked="0"/>
    </xf>
    <xf numFmtId="0" fontId="25" fillId="0" borderId="32" xfId="19" applyNumberFormat="1" applyFont="1" applyBorder="1" applyAlignment="1">
      <alignment horizontal="center" vertical="center" wrapText="1"/>
    </xf>
    <xf numFmtId="185" fontId="24" fillId="16" borderId="47" xfId="45" applyNumberFormat="1" applyFont="1" applyFill="1" applyBorder="1" applyAlignment="1">
      <alignment horizontal="center" vertical="center"/>
    </xf>
    <xf numFmtId="185" fontId="24" fillId="16" borderId="46" xfId="45" applyNumberFormat="1" applyFont="1" applyFill="1" applyBorder="1" applyAlignment="1">
      <alignment horizontal="center" vertical="center"/>
    </xf>
    <xf numFmtId="185" fontId="21" fillId="14" borderId="32" xfId="53" applyNumberFormat="1" applyFont="1" applyFill="1" applyBorder="1" applyAlignment="1" applyProtection="1">
      <alignment horizontal="right" vertical="center"/>
      <protection locked="0"/>
    </xf>
    <xf numFmtId="185" fontId="21" fillId="14" borderId="44" xfId="53" applyNumberFormat="1" applyFont="1" applyFill="1" applyBorder="1" applyAlignment="1" applyProtection="1">
      <alignment horizontal="right" vertical="center"/>
      <protection locked="0"/>
    </xf>
    <xf numFmtId="185" fontId="22" fillId="0" borderId="0" xfId="45" applyNumberFormat="1" applyFont="1" applyAlignment="1">
      <alignment horizontal="right"/>
    </xf>
    <xf numFmtId="49" fontId="21" fillId="9" borderId="50" xfId="45" applyNumberFormat="1" applyFont="1" applyFill="1" applyBorder="1" applyAlignment="1">
      <alignment horizontal="left" vertical="center" wrapText="1"/>
    </xf>
    <xf numFmtId="0" fontId="25" fillId="14" borderId="50" xfId="54" applyFont="1" applyFill="1" applyBorder="1" applyAlignment="1" applyProtection="1">
      <alignment horizontal="center" vertical="center"/>
      <protection locked="0"/>
    </xf>
    <xf numFmtId="0" fontId="25" fillId="14" borderId="50" xfId="54" applyNumberFormat="1" applyFont="1" applyFill="1" applyBorder="1" applyAlignment="1" applyProtection="1">
      <alignment horizontal="center" vertical="center" wrapText="1"/>
      <protection locked="0"/>
    </xf>
    <xf numFmtId="185" fontId="21" fillId="14" borderId="50" xfId="53" applyNumberFormat="1" applyFont="1" applyFill="1" applyBorder="1" applyAlignment="1" applyProtection="1">
      <alignment horizontal="right" vertical="center"/>
      <protection locked="0"/>
    </xf>
    <xf numFmtId="185" fontId="21" fillId="14" borderId="59" xfId="53" applyNumberFormat="1" applyFont="1" applyFill="1" applyBorder="1" applyAlignment="1" applyProtection="1">
      <alignment horizontal="right" vertical="center"/>
      <protection locked="0"/>
    </xf>
    <xf numFmtId="0" fontId="22" fillId="18" borderId="62" xfId="45" applyNumberFormat="1" applyFont="1" applyFill="1" applyBorder="1" applyAlignment="1"/>
    <xf numFmtId="185" fontId="21" fillId="18" borderId="85" xfId="53" applyNumberFormat="1" applyFont="1" applyFill="1" applyBorder="1" applyAlignment="1" applyProtection="1">
      <alignment horizontal="right" vertical="center"/>
      <protection locked="0"/>
    </xf>
    <xf numFmtId="0" fontId="21" fillId="9" borderId="58" xfId="45" applyNumberFormat="1" applyFont="1" applyFill="1" applyBorder="1" applyAlignment="1">
      <alignment horizontal="center" vertical="center"/>
    </xf>
    <xf numFmtId="49" fontId="21" fillId="9" borderId="50" xfId="45" applyNumberFormat="1" applyFont="1" applyFill="1" applyBorder="1" applyAlignment="1">
      <alignment horizontal="left" vertical="center"/>
    </xf>
    <xf numFmtId="49" fontId="4" fillId="9" borderId="32" xfId="45" applyNumberFormat="1" applyFont="1" applyFill="1" applyBorder="1" applyAlignment="1">
      <alignment horizontal="left" vertical="center"/>
    </xf>
    <xf numFmtId="0" fontId="4" fillId="0" borderId="32" xfId="45" applyFont="1" applyBorder="1" applyAlignment="1">
      <alignment horizontal="left" vertical="center"/>
    </xf>
    <xf numFmtId="184" fontId="4" fillId="0" borderId="32" xfId="45" applyNumberFormat="1" applyFont="1" applyBorder="1" applyAlignment="1">
      <alignment horizontal="right" vertical="center" wrapText="1"/>
    </xf>
    <xf numFmtId="184" fontId="4" fillId="0" borderId="44" xfId="45" applyNumberFormat="1" applyFont="1" applyBorder="1" applyAlignment="1">
      <alignment horizontal="right" vertical="center" wrapText="1"/>
    </xf>
    <xf numFmtId="0" fontId="4" fillId="0" borderId="32" xfId="45" applyFont="1" applyBorder="1" applyAlignment="1"/>
    <xf numFmtId="0" fontId="58" fillId="14" borderId="32" xfId="0" applyFont="1" applyFill="1" applyBorder="1" applyAlignment="1">
      <alignment horizontal="center" vertical="center" wrapText="1"/>
    </xf>
    <xf numFmtId="0" fontId="4" fillId="0" borderId="32" xfId="45" applyFont="1" applyBorder="1" applyAlignment="1">
      <alignment horizontal="center" vertical="center"/>
    </xf>
    <xf numFmtId="49" fontId="4" fillId="9" borderId="52" xfId="45" applyNumberFormat="1" applyFont="1" applyFill="1" applyBorder="1" applyAlignment="1">
      <alignment horizontal="left" vertical="center"/>
    </xf>
    <xf numFmtId="0" fontId="4" fillId="0" borderId="52" xfId="45" applyFont="1" applyBorder="1" applyAlignment="1"/>
    <xf numFmtId="0" fontId="4" fillId="0" borderId="52" xfId="45" applyFont="1" applyBorder="1" applyAlignment="1">
      <alignment horizontal="left" vertical="center"/>
    </xf>
    <xf numFmtId="0" fontId="58" fillId="0" borderId="52" xfId="0" applyFont="1" applyBorder="1" applyAlignment="1">
      <alignment horizontal="center" vertical="center" wrapText="1"/>
    </xf>
    <xf numFmtId="184" fontId="4" fillId="0" borderId="52" xfId="45" applyNumberFormat="1" applyFont="1" applyBorder="1" applyAlignment="1">
      <alignment horizontal="right" vertical="center" wrapText="1"/>
    </xf>
    <xf numFmtId="0" fontId="4" fillId="18" borderId="78" xfId="45" applyNumberFormat="1" applyFont="1" applyFill="1" applyBorder="1" applyAlignment="1"/>
    <xf numFmtId="0" fontId="4" fillId="18" borderId="79" xfId="45" applyNumberFormat="1" applyFont="1" applyFill="1" applyBorder="1" applyAlignment="1"/>
    <xf numFmtId="184" fontId="4" fillId="18" borderId="80" xfId="45" applyNumberFormat="1" applyFont="1" applyFill="1" applyBorder="1" applyAlignment="1"/>
    <xf numFmtId="0" fontId="4" fillId="0" borderId="32" xfId="20" applyFont="1" applyBorder="1" applyAlignment="1">
      <alignment horizontal="center" vertical="center"/>
    </xf>
    <xf numFmtId="49" fontId="4" fillId="9" borderId="50" xfId="45" applyNumberFormat="1" applyFont="1" applyFill="1" applyBorder="1" applyAlignment="1">
      <alignment horizontal="left" vertical="center" wrapText="1"/>
    </xf>
    <xf numFmtId="49" fontId="24" fillId="16" borderId="76" xfId="45" applyNumberFormat="1" applyFont="1" applyFill="1" applyBorder="1" applyAlignment="1">
      <alignment horizontal="center" vertical="center" wrapText="1"/>
    </xf>
    <xf numFmtId="49" fontId="24" fillId="16" borderId="77" xfId="45" applyNumberFormat="1" applyFont="1" applyFill="1" applyBorder="1" applyAlignment="1">
      <alignment horizontal="center" vertical="center"/>
    </xf>
    <xf numFmtId="0" fontId="24" fillId="16" borderId="77" xfId="45" applyFont="1" applyFill="1" applyBorder="1" applyAlignment="1">
      <alignment horizontal="center" vertical="center"/>
    </xf>
    <xf numFmtId="184" fontId="24" fillId="16" borderId="51" xfId="45" applyNumberFormat="1" applyFont="1" applyFill="1" applyBorder="1" applyAlignment="1">
      <alignment horizontal="center" vertical="center"/>
    </xf>
    <xf numFmtId="49" fontId="4" fillId="9" borderId="47" xfId="45" applyNumberFormat="1" applyFont="1" applyFill="1" applyBorder="1" applyAlignment="1">
      <alignment horizontal="left" vertical="center" wrapText="1"/>
    </xf>
    <xf numFmtId="0" fontId="4" fillId="9" borderId="47" xfId="45" applyFont="1" applyFill="1" applyBorder="1" applyAlignment="1">
      <alignment horizontal="center" vertical="center"/>
    </xf>
    <xf numFmtId="0" fontId="4" fillId="0" borderId="47" xfId="20" applyFont="1" applyBorder="1" applyAlignment="1">
      <alignment horizontal="center" vertical="center"/>
    </xf>
    <xf numFmtId="0" fontId="4" fillId="0" borderId="47" xfId="20" applyFont="1" applyBorder="1" applyAlignment="1">
      <alignment horizontal="left" vertical="center"/>
    </xf>
    <xf numFmtId="184" fontId="4" fillId="0" borderId="43" xfId="45" applyNumberFormat="1" applyFont="1" applyBorder="1" applyAlignment="1">
      <alignment horizontal="center" vertical="center"/>
    </xf>
    <xf numFmtId="0" fontId="4" fillId="9" borderId="52" xfId="45" applyFont="1" applyFill="1" applyBorder="1" applyAlignment="1">
      <alignment horizontal="center" vertical="center"/>
    </xf>
    <xf numFmtId="0" fontId="4" fillId="0" borderId="52" xfId="20" applyFont="1" applyBorder="1" applyAlignment="1">
      <alignment horizontal="center" vertical="center"/>
    </xf>
    <xf numFmtId="0" fontId="4" fillId="0" borderId="52" xfId="20" applyFont="1" applyBorder="1" applyAlignment="1">
      <alignment horizontal="left" vertical="center"/>
    </xf>
    <xf numFmtId="184" fontId="4" fillId="0" borderId="82" xfId="45" applyNumberFormat="1" applyFont="1" applyBorder="1" applyAlignment="1">
      <alignment horizontal="center" vertical="center"/>
    </xf>
    <xf numFmtId="184" fontId="4" fillId="0" borderId="45" xfId="45" applyNumberFormat="1" applyFont="1" applyBorder="1" applyAlignment="1">
      <alignment vertical="center"/>
    </xf>
    <xf numFmtId="0" fontId="4" fillId="18" borderId="62" xfId="45" applyFont="1" applyFill="1" applyBorder="1" applyAlignment="1">
      <alignment horizontal="left" vertical="center"/>
    </xf>
    <xf numFmtId="0" fontId="4" fillId="18" borderId="63" xfId="45" applyFont="1" applyFill="1" applyBorder="1" applyAlignment="1">
      <alignment horizontal="left" vertical="center"/>
    </xf>
    <xf numFmtId="0" fontId="4" fillId="18" borderId="63" xfId="45" applyFont="1" applyFill="1" applyBorder="1" applyAlignment="1">
      <alignment horizontal="center" vertical="center"/>
    </xf>
    <xf numFmtId="0" fontId="4" fillId="18" borderId="63" xfId="45" applyFont="1" applyFill="1" applyBorder="1" applyAlignment="1">
      <alignment vertical="center"/>
    </xf>
    <xf numFmtId="184" fontId="4" fillId="18" borderId="63" xfId="45" applyNumberFormat="1" applyFont="1" applyFill="1" applyBorder="1" applyAlignment="1">
      <alignment horizontal="right" vertical="center"/>
    </xf>
    <xf numFmtId="49" fontId="4" fillId="9" borderId="32" xfId="45" applyNumberFormat="1" applyFont="1" applyFill="1" applyBorder="1" applyAlignment="1">
      <alignment horizontal="center" vertical="center" wrapText="1"/>
    </xf>
    <xf numFmtId="0" fontId="4" fillId="14" borderId="32" xfId="20" applyFont="1" applyFill="1" applyBorder="1" applyAlignment="1">
      <alignment vertical="center"/>
    </xf>
    <xf numFmtId="0" fontId="4" fillId="0" borderId="32" xfId="14" applyFont="1" applyBorder="1" applyAlignment="1">
      <alignment horizontal="left" vertical="center" wrapText="1"/>
    </xf>
    <xf numFmtId="185" fontId="4" fillId="0" borderId="32" xfId="19" applyNumberFormat="1" applyFont="1" applyBorder="1" applyAlignment="1">
      <alignment horizontal="center" vertical="center"/>
    </xf>
    <xf numFmtId="185" fontId="4" fillId="0" borderId="44" xfId="45" applyNumberFormat="1" applyFont="1" applyBorder="1" applyAlignment="1">
      <alignment vertical="center"/>
    </xf>
    <xf numFmtId="0" fontId="25" fillId="14" borderId="32" xfId="51" applyFont="1" applyFill="1" applyBorder="1" applyAlignment="1">
      <alignment horizontal="left" vertical="center" wrapText="1"/>
    </xf>
    <xf numFmtId="0" fontId="25" fillId="14" borderId="32" xfId="20" applyFont="1" applyFill="1" applyBorder="1" applyAlignment="1">
      <alignment horizontal="left" vertical="center" wrapText="1"/>
    </xf>
    <xf numFmtId="185" fontId="4" fillId="0" borderId="32" xfId="19" applyNumberFormat="1" applyFont="1" applyBorder="1" applyAlignment="1">
      <alignment vertical="center"/>
    </xf>
    <xf numFmtId="0" fontId="25" fillId="0" borderId="32" xfId="51" applyFont="1" applyBorder="1" applyAlignment="1">
      <alignment horizontal="left" vertical="center" wrapText="1"/>
    </xf>
    <xf numFmtId="49" fontId="4" fillId="9" borderId="32" xfId="45" applyNumberFormat="1" applyFont="1" applyFill="1" applyBorder="1" applyAlignment="1">
      <alignment horizontal="center" vertical="center"/>
    </xf>
    <xf numFmtId="0" fontId="4" fillId="14" borderId="32" xfId="20" applyFont="1" applyFill="1" applyBorder="1" applyAlignment="1">
      <alignment horizontal="left" vertical="center"/>
    </xf>
    <xf numFmtId="14" fontId="4" fillId="0" borderId="32" xfId="20" quotePrefix="1" applyNumberFormat="1" applyFont="1" applyBorder="1" applyAlignment="1">
      <alignment horizontal="center" vertical="center"/>
    </xf>
    <xf numFmtId="0" fontId="4" fillId="0" borderId="32" xfId="45" applyFont="1" applyBorder="1" applyAlignment="1">
      <alignment horizontal="center" vertical="center" wrapText="1"/>
    </xf>
    <xf numFmtId="0" fontId="4" fillId="0" borderId="32" xfId="20" quotePrefix="1" applyFont="1" applyBorder="1" applyAlignment="1">
      <alignment horizontal="center" vertical="center"/>
    </xf>
    <xf numFmtId="0" fontId="58" fillId="0" borderId="32" xfId="40" applyFont="1" applyBorder="1" applyAlignment="1">
      <alignment horizontal="center" vertical="center" wrapText="1"/>
    </xf>
    <xf numFmtId="185" fontId="58" fillId="0" borderId="32" xfId="13" applyNumberFormat="1" applyFont="1" applyBorder="1" applyAlignment="1">
      <alignment horizontal="right" vertical="center" wrapText="1"/>
    </xf>
    <xf numFmtId="49" fontId="4" fillId="9" borderId="50" xfId="45" applyNumberFormat="1" applyFont="1" applyFill="1" applyBorder="1" applyAlignment="1">
      <alignment horizontal="center" vertical="center" wrapText="1"/>
    </xf>
    <xf numFmtId="0" fontId="58" fillId="0" borderId="50" xfId="40" applyFont="1" applyBorder="1" applyAlignment="1">
      <alignment horizontal="center" vertical="center" wrapText="1"/>
    </xf>
    <xf numFmtId="185" fontId="58" fillId="0" borderId="50" xfId="13" applyNumberFormat="1" applyFont="1" applyBorder="1" applyAlignment="1">
      <alignment horizontal="right" vertical="center" wrapText="1"/>
    </xf>
    <xf numFmtId="185" fontId="4" fillId="0" borderId="59" xfId="45" applyNumberFormat="1" applyFont="1" applyBorder="1" applyAlignment="1">
      <alignment vertical="center"/>
    </xf>
    <xf numFmtId="0" fontId="22" fillId="0" borderId="62" xfId="45" applyNumberFormat="1" applyFont="1" applyBorder="1" applyAlignment="1">
      <alignment vertical="center"/>
    </xf>
    <xf numFmtId="0" fontId="22" fillId="0" borderId="63" xfId="45" applyNumberFormat="1" applyFont="1" applyBorder="1" applyAlignment="1">
      <alignment horizontal="left" vertical="center"/>
    </xf>
    <xf numFmtId="185" fontId="4" fillId="0" borderId="63" xfId="45" applyNumberFormat="1" applyFont="1" applyBorder="1" applyAlignment="1">
      <alignment vertical="center"/>
    </xf>
    <xf numFmtId="185" fontId="4" fillId="0" borderId="65" xfId="45" applyNumberFormat="1" applyFont="1" applyBorder="1" applyAlignment="1">
      <alignment vertical="center"/>
    </xf>
    <xf numFmtId="185" fontId="24" fillId="16" borderId="47" xfId="45" applyNumberFormat="1" applyFont="1" applyFill="1" applyBorder="1" applyAlignment="1">
      <alignment horizontal="center" vertical="center" wrapText="1"/>
    </xf>
    <xf numFmtId="185" fontId="24" fillId="16" borderId="46" xfId="45" applyNumberFormat="1" applyFont="1" applyFill="1" applyBorder="1" applyAlignment="1">
      <alignment horizontal="center" vertical="center" wrapText="1"/>
    </xf>
    <xf numFmtId="0" fontId="21" fillId="9" borderId="50" xfId="45" applyFont="1" applyFill="1" applyBorder="1" applyAlignment="1">
      <alignment horizontal="left" vertical="center" wrapText="1"/>
    </xf>
    <xf numFmtId="0" fontId="54" fillId="0" borderId="50" xfId="18" applyFont="1" applyBorder="1" applyAlignment="1">
      <alignment horizontal="center" vertical="center" wrapText="1"/>
    </xf>
    <xf numFmtId="184" fontId="21" fillId="0" borderId="32" xfId="17" applyNumberFormat="1" applyFont="1" applyBorder="1" applyAlignment="1">
      <alignment horizontal="right" vertical="center"/>
    </xf>
    <xf numFmtId="184" fontId="25" fillId="0" borderId="32" xfId="47" applyNumberFormat="1" applyFont="1" applyBorder="1" applyAlignment="1">
      <alignment horizontal="right" vertical="center" wrapText="1"/>
    </xf>
    <xf numFmtId="0" fontId="21" fillId="0" borderId="32" xfId="45" applyNumberFormat="1" applyFont="1" applyBorder="1" applyAlignment="1">
      <alignment horizontal="right"/>
    </xf>
    <xf numFmtId="184" fontId="21" fillId="0" borderId="32" xfId="45" applyNumberFormat="1" applyFont="1" applyBorder="1" applyAlignment="1">
      <alignment horizontal="right" vertical="center"/>
    </xf>
    <xf numFmtId="0" fontId="21" fillId="9" borderId="50" xfId="45" applyFont="1" applyFill="1" applyBorder="1" applyAlignment="1">
      <alignment horizontal="left"/>
    </xf>
    <xf numFmtId="0" fontId="21" fillId="0" borderId="50" xfId="45" applyNumberFormat="1" applyFont="1" applyBorder="1" applyAlignment="1">
      <alignment horizontal="right"/>
    </xf>
    <xf numFmtId="0" fontId="21" fillId="0" borderId="32" xfId="17" applyFont="1" applyBorder="1" applyAlignment="1">
      <alignment horizontal="center" vertical="center" wrapText="1"/>
    </xf>
    <xf numFmtId="0" fontId="25" fillId="0" borderId="32" xfId="47" applyFont="1" applyBorder="1" applyAlignment="1">
      <alignment horizontal="center" vertical="center" wrapText="1"/>
    </xf>
    <xf numFmtId="0" fontId="21" fillId="0" borderId="32" xfId="45" applyNumberFormat="1" applyFont="1" applyBorder="1" applyAlignment="1">
      <alignment horizontal="center"/>
    </xf>
    <xf numFmtId="179" fontId="50" fillId="19" borderId="23" xfId="0" applyNumberFormat="1" applyFont="1" applyFill="1" applyBorder="1" applyAlignment="1">
      <alignment horizontal="center" vertical="center" wrapText="1"/>
    </xf>
    <xf numFmtId="0" fontId="14" fillId="9" borderId="0" xfId="0" applyFont="1" applyFill="1" applyBorder="1" applyAlignment="1">
      <alignment horizontal="center" vertical="center" wrapText="1"/>
    </xf>
    <xf numFmtId="179" fontId="45" fillId="18" borderId="62" xfId="0" applyNumberFormat="1" applyFont="1" applyFill="1" applyBorder="1" applyAlignment="1">
      <alignment horizontal="center" vertical="center" wrapText="1"/>
    </xf>
    <xf numFmtId="0" fontId="21" fillId="18" borderId="63" xfId="0" applyNumberFormat="1" applyFont="1" applyFill="1" applyBorder="1" applyAlignment="1">
      <alignment vertical="center"/>
    </xf>
    <xf numFmtId="184" fontId="4" fillId="14" borderId="32" xfId="2" applyNumberFormat="1" applyFont="1" applyFill="1" applyBorder="1" applyAlignment="1">
      <alignment horizontal="center" vertical="center"/>
    </xf>
    <xf numFmtId="38" fontId="58" fillId="14" borderId="32" xfId="0" applyNumberFormat="1" applyFont="1" applyFill="1" applyBorder="1" applyAlignment="1">
      <alignment horizontal="center" vertical="center"/>
    </xf>
    <xf numFmtId="49" fontId="4" fillId="14" borderId="32" xfId="0" applyNumberFormat="1" applyFont="1" applyFill="1" applyBorder="1" applyAlignment="1">
      <alignment horizontal="left" vertical="center"/>
    </xf>
    <xf numFmtId="0" fontId="4" fillId="14" borderId="32" xfId="0" applyFont="1" applyFill="1" applyBorder="1" applyAlignment="1">
      <alignment horizontal="left" vertical="center"/>
    </xf>
    <xf numFmtId="49" fontId="24" fillId="16" borderId="46" xfId="0" applyNumberFormat="1" applyFont="1" applyFill="1" applyBorder="1" applyAlignment="1">
      <alignment horizontal="center" vertical="center" wrapText="1"/>
    </xf>
    <xf numFmtId="0" fontId="4" fillId="14" borderId="53" xfId="0" applyNumberFormat="1" applyFont="1" applyFill="1" applyBorder="1" applyAlignment="1">
      <alignment horizontal="center" vertical="center" wrapText="1"/>
    </xf>
    <xf numFmtId="0" fontId="4" fillId="14" borderId="54" xfId="0" applyNumberFormat="1" applyFont="1" applyFill="1" applyBorder="1" applyAlignment="1">
      <alignment horizontal="center" vertical="center" wrapText="1"/>
    </xf>
    <xf numFmtId="49" fontId="4" fillId="14" borderId="52" xfId="0" applyNumberFormat="1" applyFont="1" applyFill="1" applyBorder="1" applyAlignment="1">
      <alignment vertical="center" wrapText="1"/>
    </xf>
    <xf numFmtId="0" fontId="4" fillId="14" borderId="52" xfId="0" applyFont="1" applyFill="1" applyBorder="1" applyAlignment="1">
      <alignment horizontal="left" vertical="center" wrapText="1"/>
    </xf>
    <xf numFmtId="49" fontId="4" fillId="14" borderId="52" xfId="0" applyNumberFormat="1" applyFont="1" applyFill="1" applyBorder="1" applyAlignment="1">
      <alignment horizontal="left" vertical="center" wrapText="1"/>
    </xf>
    <xf numFmtId="0" fontId="4" fillId="14" borderId="52" xfId="0" applyFont="1" applyFill="1" applyBorder="1" applyAlignment="1">
      <alignment horizontal="center" vertical="center" wrapText="1"/>
    </xf>
    <xf numFmtId="184" fontId="4" fillId="14" borderId="52" xfId="0" applyNumberFormat="1" applyFont="1" applyFill="1" applyBorder="1" applyAlignment="1">
      <alignment horizontal="center" vertical="center"/>
    </xf>
    <xf numFmtId="49" fontId="59" fillId="16" borderId="57" xfId="45" applyNumberFormat="1" applyFont="1" applyFill="1" applyBorder="1" applyAlignment="1">
      <alignment horizontal="center" vertical="center"/>
    </xf>
    <xf numFmtId="184" fontId="4" fillId="14" borderId="32" xfId="45" applyNumberFormat="1" applyFont="1" applyFill="1" applyBorder="1" applyAlignment="1">
      <alignment horizontal="center" vertical="center"/>
    </xf>
    <xf numFmtId="49" fontId="4" fillId="9" borderId="32" xfId="45" applyNumberFormat="1" applyFont="1" applyFill="1" applyBorder="1" applyAlignment="1">
      <alignment vertical="center"/>
    </xf>
    <xf numFmtId="49" fontId="4" fillId="9" borderId="32" xfId="45" applyNumberFormat="1" applyFont="1" applyFill="1" applyBorder="1" applyAlignment="1"/>
    <xf numFmtId="49" fontId="14" fillId="9" borderId="32" xfId="45" applyNumberFormat="1" applyFont="1" applyFill="1" applyBorder="1" applyAlignment="1">
      <alignment horizontal="left" vertical="center" wrapText="1"/>
    </xf>
    <xf numFmtId="0" fontId="4" fillId="9" borderId="53" xfId="45" applyFont="1" applyFill="1" applyBorder="1" applyAlignment="1">
      <alignment horizontal="center" vertical="center"/>
    </xf>
    <xf numFmtId="1" fontId="4" fillId="9" borderId="52" xfId="45" applyNumberFormat="1" applyFont="1" applyFill="1" applyBorder="1" applyAlignment="1">
      <alignment horizontal="center"/>
    </xf>
    <xf numFmtId="184" fontId="4" fillId="14" borderId="52" xfId="45" applyNumberFormat="1" applyFont="1" applyFill="1" applyBorder="1" applyAlignment="1">
      <alignment horizontal="center" vertical="center"/>
    </xf>
    <xf numFmtId="184" fontId="59" fillId="16" borderId="46" xfId="45" applyNumberFormat="1" applyFont="1" applyFill="1" applyBorder="1" applyAlignment="1">
      <alignment vertical="center"/>
    </xf>
    <xf numFmtId="184" fontId="4" fillId="0" borderId="44" xfId="45" applyNumberFormat="1" applyFont="1" applyBorder="1" applyAlignment="1"/>
    <xf numFmtId="184" fontId="4" fillId="0" borderId="45" xfId="45" applyNumberFormat="1" applyFont="1" applyBorder="1" applyAlignment="1"/>
    <xf numFmtId="0" fontId="22" fillId="18" borderId="63" xfId="45" applyNumberFormat="1" applyFont="1" applyFill="1" applyBorder="1" applyAlignment="1">
      <alignment horizontal="left"/>
    </xf>
    <xf numFmtId="184" fontId="4" fillId="18" borderId="63" xfId="45" applyNumberFormat="1" applyFont="1" applyFill="1" applyBorder="1" applyAlignment="1"/>
    <xf numFmtId="49" fontId="4" fillId="9" borderId="52" xfId="45" applyNumberFormat="1" applyFont="1" applyFill="1" applyBorder="1" applyAlignment="1">
      <alignment horizontal="center" vertical="center"/>
    </xf>
    <xf numFmtId="0" fontId="58" fillId="14" borderId="53" xfId="11" applyFont="1" applyFill="1" applyBorder="1" applyAlignment="1">
      <alignment horizontal="center" vertical="center"/>
    </xf>
    <xf numFmtId="0" fontId="58" fillId="14" borderId="62" xfId="11" applyFont="1" applyFill="1" applyBorder="1" applyAlignment="1">
      <alignment vertical="center"/>
    </xf>
    <xf numFmtId="184" fontId="58" fillId="14" borderId="85" xfId="5" applyNumberFormat="1" applyFont="1" applyFill="1" applyBorder="1" applyAlignment="1">
      <alignment horizontal="right" vertical="center"/>
    </xf>
    <xf numFmtId="0" fontId="25" fillId="14" borderId="86" xfId="11" applyFont="1" applyFill="1" applyBorder="1" applyAlignment="1">
      <alignment vertical="center"/>
    </xf>
    <xf numFmtId="184" fontId="58" fillId="14" borderId="87" xfId="5" applyNumberFormat="1" applyFont="1" applyFill="1" applyBorder="1" applyAlignment="1">
      <alignment horizontal="right" vertical="center"/>
    </xf>
    <xf numFmtId="0" fontId="25" fillId="14" borderId="78" xfId="11" applyFont="1" applyFill="1" applyBorder="1" applyAlignment="1">
      <alignment vertical="center"/>
    </xf>
    <xf numFmtId="184" fontId="58" fillId="14" borderId="88" xfId="5" applyNumberFormat="1" applyFont="1" applyFill="1" applyBorder="1" applyAlignment="1">
      <alignment horizontal="right" vertical="center"/>
    </xf>
    <xf numFmtId="0" fontId="58" fillId="14" borderId="86" xfId="11" applyFont="1" applyFill="1" applyBorder="1" applyAlignment="1">
      <alignment vertical="center"/>
    </xf>
    <xf numFmtId="184" fontId="58" fillId="14" borderId="0" xfId="5" applyNumberFormat="1" applyFont="1" applyFill="1" applyBorder="1" applyAlignment="1">
      <alignment horizontal="right" vertical="center"/>
    </xf>
    <xf numFmtId="184" fontId="58" fillId="14" borderId="32" xfId="5" applyNumberFormat="1" applyFont="1" applyFill="1" applyBorder="1" applyAlignment="1">
      <alignment horizontal="right" vertical="center"/>
    </xf>
    <xf numFmtId="0" fontId="59" fillId="16" borderId="89" xfId="11" applyFont="1" applyFill="1" applyBorder="1" applyAlignment="1">
      <alignment horizontal="center" vertical="center"/>
    </xf>
    <xf numFmtId="184" fontId="59" fillId="16" borderId="60" xfId="5" applyNumberFormat="1" applyFont="1" applyFill="1" applyBorder="1" applyAlignment="1">
      <alignment horizontal="center" vertical="center" wrapText="1"/>
    </xf>
    <xf numFmtId="184" fontId="58" fillId="18" borderId="50" xfId="5" applyNumberFormat="1" applyFont="1" applyFill="1" applyBorder="1" applyAlignment="1">
      <alignment horizontal="right" vertical="center"/>
    </xf>
    <xf numFmtId="185" fontId="59" fillId="16" borderId="90" xfId="5" applyNumberFormat="1" applyFont="1" applyFill="1" applyBorder="1" applyAlignment="1">
      <alignment horizontal="center" vertical="center" wrapText="1"/>
    </xf>
    <xf numFmtId="185" fontId="58" fillId="14" borderId="44" xfId="5" applyNumberFormat="1" applyFont="1" applyFill="1" applyBorder="1" applyAlignment="1">
      <alignment horizontal="right" vertical="center"/>
    </xf>
    <xf numFmtId="185" fontId="58" fillId="18" borderId="59" xfId="5" applyNumberFormat="1" applyFont="1" applyFill="1" applyBorder="1" applyAlignment="1">
      <alignment horizontal="right" vertical="center"/>
    </xf>
    <xf numFmtId="185" fontId="58" fillId="14" borderId="91" xfId="5" applyNumberFormat="1" applyFont="1" applyFill="1" applyBorder="1" applyAlignment="1">
      <alignment horizontal="right" vertical="center"/>
    </xf>
    <xf numFmtId="185" fontId="58" fillId="14" borderId="87" xfId="5" applyNumberFormat="1" applyFont="1" applyFill="1" applyBorder="1" applyAlignment="1">
      <alignment horizontal="right" vertical="center"/>
    </xf>
    <xf numFmtId="0" fontId="58" fillId="0" borderId="55" xfId="45" applyFont="1" applyBorder="1" applyAlignment="1">
      <alignment vertical="center" wrapText="1"/>
    </xf>
    <xf numFmtId="0" fontId="21" fillId="9" borderId="55" xfId="45" applyFont="1" applyFill="1" applyBorder="1" applyAlignment="1">
      <alignment wrapText="1"/>
    </xf>
    <xf numFmtId="0" fontId="58" fillId="0" borderId="55" xfId="45" applyFont="1" applyBorder="1" applyAlignment="1">
      <alignment horizontal="left" vertical="center" wrapText="1"/>
    </xf>
    <xf numFmtId="0" fontId="25" fillId="0" borderId="55" xfId="19" applyFont="1" applyBorder="1" applyAlignment="1">
      <alignment horizontal="left" vertical="center" wrapText="1"/>
    </xf>
    <xf numFmtId="0" fontId="25" fillId="0" borderId="55" xfId="45" applyFont="1" applyBorder="1" applyAlignment="1">
      <alignment vertical="center" wrapText="1"/>
    </xf>
    <xf numFmtId="0" fontId="58" fillId="0" borderId="55" xfId="35" applyFont="1" applyBorder="1" applyAlignment="1">
      <alignment vertical="center" wrapText="1"/>
    </xf>
    <xf numFmtId="0" fontId="25" fillId="0" borderId="55" xfId="48" applyFont="1" applyBorder="1" applyAlignment="1">
      <alignment horizontal="left" vertical="center" wrapText="1"/>
    </xf>
    <xf numFmtId="0" fontId="21" fillId="9" borderId="55" xfId="45" applyFont="1" applyFill="1" applyBorder="1" applyAlignment="1">
      <alignment horizontal="left" vertical="center" wrapText="1"/>
    </xf>
    <xf numFmtId="0" fontId="21" fillId="9" borderId="82" xfId="45" applyFont="1" applyFill="1" applyBorder="1" applyAlignment="1">
      <alignment horizontal="left" vertical="center" wrapText="1"/>
    </xf>
    <xf numFmtId="0" fontId="22" fillId="0" borderId="32" xfId="45" applyBorder="1" applyAlignment="1">
      <alignment horizontal="center" vertical="center"/>
    </xf>
    <xf numFmtId="49" fontId="24" fillId="17" borderId="47" xfId="45" applyNumberFormat="1" applyFont="1" applyFill="1" applyBorder="1" applyAlignment="1">
      <alignment horizontal="center" vertical="center" wrapText="1"/>
    </xf>
    <xf numFmtId="193" fontId="4" fillId="9" borderId="32" xfId="45" applyNumberFormat="1" applyFont="1" applyFill="1" applyBorder="1" applyAlignment="1">
      <alignment vertical="center"/>
    </xf>
    <xf numFmtId="0" fontId="24" fillId="16" borderId="43" xfId="45" applyFont="1" applyFill="1" applyBorder="1" applyAlignment="1">
      <alignment horizontal="center" vertical="center"/>
    </xf>
    <xf numFmtId="0" fontId="58" fillId="14" borderId="55" xfId="16" applyFont="1" applyFill="1" applyBorder="1" applyAlignment="1">
      <alignment horizontal="center" vertical="center"/>
    </xf>
    <xf numFmtId="0" fontId="21" fillId="14" borderId="55" xfId="45" applyFont="1" applyFill="1" applyBorder="1" applyAlignment="1">
      <alignment horizontal="center" vertical="center"/>
    </xf>
    <xf numFmtId="0" fontId="21" fillId="14" borderId="56" xfId="45" applyFont="1" applyFill="1" applyBorder="1" applyAlignment="1">
      <alignment horizontal="center" vertical="center"/>
    </xf>
    <xf numFmtId="184" fontId="21" fillId="14" borderId="59" xfId="45" applyNumberFormat="1" applyFont="1" applyFill="1" applyBorder="1" applyAlignment="1">
      <alignment vertical="center"/>
    </xf>
    <xf numFmtId="184" fontId="58" fillId="14" borderId="59" xfId="16" applyNumberFormat="1" applyFont="1" applyFill="1" applyBorder="1" applyAlignment="1">
      <alignment horizontal="center" vertical="center"/>
    </xf>
    <xf numFmtId="184" fontId="4" fillId="0" borderId="32" xfId="45" applyNumberFormat="1" applyFont="1" applyBorder="1" applyAlignment="1"/>
    <xf numFmtId="0" fontId="4" fillId="0" borderId="0" xfId="45" applyFont="1" applyBorder="1" applyAlignment="1">
      <alignment vertical="center"/>
    </xf>
    <xf numFmtId="184" fontId="21" fillId="9" borderId="55" xfId="45" applyNumberFormat="1" applyFont="1" applyFill="1" applyBorder="1" applyAlignment="1">
      <alignment vertical="center"/>
    </xf>
    <xf numFmtId="184" fontId="21" fillId="9" borderId="32" xfId="45" applyNumberFormat="1" applyFont="1" applyFill="1" applyBorder="1" applyAlignment="1">
      <alignment vertical="center"/>
    </xf>
    <xf numFmtId="184" fontId="21" fillId="9" borderId="56" xfId="45" applyNumberFormat="1" applyFont="1" applyFill="1" applyBorder="1" applyAlignment="1">
      <alignment vertical="center"/>
    </xf>
    <xf numFmtId="0" fontId="21" fillId="9" borderId="32" xfId="45" applyFont="1" applyFill="1" applyBorder="1" applyAlignment="1">
      <alignment horizontal="center" wrapText="1"/>
    </xf>
    <xf numFmtId="0" fontId="25" fillId="0" borderId="32" xfId="45" applyFont="1" applyBorder="1" applyAlignment="1">
      <alignment horizontal="center" vertical="center" wrapText="1"/>
    </xf>
    <xf numFmtId="0" fontId="58" fillId="0" borderId="32" xfId="35" applyFont="1" applyBorder="1" applyAlignment="1">
      <alignment horizontal="center" vertical="center" wrapText="1"/>
    </xf>
    <xf numFmtId="0" fontId="25" fillId="0" borderId="32" xfId="48" applyFont="1" applyBorder="1" applyAlignment="1">
      <alignment horizontal="center" vertical="center" wrapText="1"/>
    </xf>
    <xf numFmtId="0" fontId="22" fillId="0" borderId="32" xfId="45" applyNumberFormat="1" applyFont="1" applyBorder="1" applyAlignment="1"/>
    <xf numFmtId="184" fontId="21" fillId="9" borderId="50" xfId="45" applyNumberFormat="1" applyFont="1" applyFill="1" applyBorder="1" applyAlignment="1">
      <alignment vertical="center"/>
    </xf>
    <xf numFmtId="184" fontId="4" fillId="0" borderId="65" xfId="45" applyNumberFormat="1" applyFont="1" applyBorder="1" applyAlignment="1"/>
    <xf numFmtId="0" fontId="21" fillId="23" borderId="32" xfId="45" applyNumberFormat="1" applyFont="1" applyFill="1" applyBorder="1" applyAlignment="1">
      <alignment wrapText="1"/>
    </xf>
    <xf numFmtId="0" fontId="74" fillId="24" borderId="32" xfId="43" applyFont="1" applyFill="1" applyBorder="1" applyAlignment="1">
      <alignment horizontal="center" vertical="center" wrapText="1"/>
    </xf>
    <xf numFmtId="0" fontId="21" fillId="23" borderId="32" xfId="45" applyNumberFormat="1" applyFont="1" applyFill="1" applyBorder="1" applyAlignment="1">
      <alignment vertical="center" wrapText="1"/>
    </xf>
    <xf numFmtId="184" fontId="22" fillId="0" borderId="44" xfId="45" applyNumberFormat="1" applyFont="1" applyBorder="1" applyAlignment="1">
      <alignment vertical="center"/>
    </xf>
    <xf numFmtId="184" fontId="22" fillId="0" borderId="59" xfId="45" applyNumberFormat="1" applyFont="1" applyBorder="1" applyAlignment="1">
      <alignment vertical="center"/>
    </xf>
    <xf numFmtId="0" fontId="22" fillId="0" borderId="55" xfId="45" applyNumberFormat="1" applyFont="1" applyBorder="1" applyAlignment="1">
      <alignment horizontal="center" vertical="center" wrapText="1"/>
    </xf>
    <xf numFmtId="0" fontId="22" fillId="0" borderId="55" xfId="45" applyNumberFormat="1" applyFont="1" applyBorder="1" applyAlignment="1">
      <alignment horizontal="center"/>
    </xf>
    <xf numFmtId="0" fontId="22" fillId="0" borderId="56" xfId="45" applyNumberFormat="1" applyFont="1" applyBorder="1" applyAlignment="1">
      <alignment horizontal="center" vertical="center" wrapText="1"/>
    </xf>
    <xf numFmtId="0" fontId="74" fillId="24" borderId="0" xfId="44" applyFont="1" applyFill="1" applyAlignment="1">
      <alignment horizontal="center" vertical="center" wrapText="1"/>
    </xf>
    <xf numFmtId="184" fontId="74" fillId="24" borderId="0" xfId="44" applyNumberFormat="1" applyFont="1" applyFill="1" applyAlignment="1">
      <alignment horizontal="right" vertical="center" wrapText="1"/>
    </xf>
    <xf numFmtId="0" fontId="74" fillId="24" borderId="0" xfId="44" applyFont="1" applyFill="1" applyAlignment="1">
      <alignment horizontal="left" vertical="center" wrapText="1"/>
    </xf>
    <xf numFmtId="194" fontId="75" fillId="24" borderId="44" xfId="7" applyNumberFormat="1" applyFont="1" applyFill="1" applyBorder="1" applyAlignment="1">
      <alignment horizontal="right" vertical="center" wrapText="1"/>
    </xf>
    <xf numFmtId="0" fontId="76" fillId="24" borderId="32" xfId="44" applyFont="1" applyFill="1" applyBorder="1" applyAlignment="1">
      <alignment vertical="center" wrapText="1"/>
    </xf>
    <xf numFmtId="184" fontId="74" fillId="24" borderId="0" xfId="44" applyNumberFormat="1" applyFont="1" applyFill="1" applyAlignment="1">
      <alignment horizontal="center" vertical="center" wrapText="1"/>
    </xf>
    <xf numFmtId="194" fontId="74" fillId="24" borderId="44" xfId="7" applyNumberFormat="1" applyFont="1" applyFill="1" applyBorder="1" applyAlignment="1">
      <alignment horizontal="right" vertical="center" wrapText="1"/>
    </xf>
    <xf numFmtId="194" fontId="74" fillId="24" borderId="32" xfId="7" applyNumberFormat="1" applyFont="1" applyFill="1" applyBorder="1" applyAlignment="1">
      <alignment horizontal="right" vertical="center" wrapText="1"/>
    </xf>
    <xf numFmtId="0" fontId="74" fillId="24" borderId="32" xfId="44" applyFont="1" applyFill="1" applyBorder="1" applyAlignment="1">
      <alignment horizontal="center" vertical="center" wrapText="1"/>
    </xf>
    <xf numFmtId="0" fontId="74" fillId="24" borderId="32" xfId="30" applyFont="1" applyFill="1" applyBorder="1" applyAlignment="1">
      <alignment horizontal="center" vertical="center" wrapText="1"/>
    </xf>
    <xf numFmtId="0" fontId="74" fillId="24" borderId="32" xfId="30" applyFont="1" applyFill="1" applyBorder="1" applyAlignment="1">
      <alignment horizontal="left" vertical="center" wrapText="1"/>
    </xf>
    <xf numFmtId="184" fontId="74" fillId="24" borderId="32" xfId="30" applyNumberFormat="1" applyFont="1" applyFill="1" applyBorder="1" applyAlignment="1">
      <alignment horizontal="center" vertical="center" wrapText="1"/>
    </xf>
    <xf numFmtId="0" fontId="74" fillId="24" borderId="32" xfId="12" applyFont="1" applyFill="1" applyBorder="1" applyAlignment="1">
      <alignment horizontal="center" vertical="center" wrapText="1"/>
    </xf>
    <xf numFmtId="0" fontId="74" fillId="24" borderId="32" xfId="12" applyFont="1" applyFill="1" applyBorder="1" applyAlignment="1">
      <alignment horizontal="left" vertical="center" wrapText="1"/>
    </xf>
    <xf numFmtId="0" fontId="74" fillId="24" borderId="53" xfId="44" applyFont="1" applyFill="1" applyBorder="1" applyAlignment="1">
      <alignment horizontal="center" vertical="center" wrapText="1"/>
    </xf>
    <xf numFmtId="0" fontId="74" fillId="24" borderId="32" xfId="42" applyFont="1" applyFill="1" applyBorder="1" applyAlignment="1">
      <alignment horizontal="left" vertical="center" wrapText="1"/>
    </xf>
    <xf numFmtId="0" fontId="74" fillId="24" borderId="32" xfId="44" applyFont="1" applyFill="1" applyBorder="1" applyAlignment="1">
      <alignment horizontal="left" vertical="center" wrapText="1"/>
    </xf>
    <xf numFmtId="0" fontId="74" fillId="24" borderId="32" xfId="49" applyFont="1" applyFill="1" applyBorder="1" applyAlignment="1">
      <alignment horizontal="left" vertical="center" wrapText="1"/>
    </xf>
    <xf numFmtId="184" fontId="74" fillId="24" borderId="32" xfId="30" applyNumberFormat="1" applyFont="1" applyFill="1" applyBorder="1" applyAlignment="1">
      <alignment vertical="center" wrapText="1"/>
    </xf>
    <xf numFmtId="0" fontId="74" fillId="24" borderId="32" xfId="24" applyFont="1" applyFill="1" applyBorder="1" applyAlignment="1">
      <alignment horizontal="left" vertical="center"/>
    </xf>
    <xf numFmtId="184" fontId="77" fillId="24" borderId="44" xfId="30" applyNumberFormat="1" applyFont="1" applyFill="1" applyBorder="1" applyAlignment="1">
      <alignment horizontal="center" vertical="center" wrapText="1"/>
    </xf>
    <xf numFmtId="184" fontId="77" fillId="24" borderId="32" xfId="30" applyNumberFormat="1" applyFont="1" applyFill="1" applyBorder="1" applyAlignment="1">
      <alignment horizontal="center" vertical="center" wrapText="1"/>
    </xf>
    <xf numFmtId="0" fontId="77" fillId="25" borderId="32" xfId="44" applyFont="1" applyFill="1" applyBorder="1" applyAlignment="1">
      <alignment horizontal="center" vertical="center" wrapText="1"/>
    </xf>
    <xf numFmtId="0" fontId="77" fillId="24" borderId="32" xfId="30" applyFont="1" applyFill="1" applyBorder="1" applyAlignment="1">
      <alignment horizontal="center" vertical="center" wrapText="1"/>
    </xf>
    <xf numFmtId="0" fontId="77" fillId="25" borderId="32" xfId="18" applyFont="1" applyFill="1" applyBorder="1" applyAlignment="1">
      <alignment horizontal="center" vertical="center" wrapText="1"/>
    </xf>
    <xf numFmtId="0" fontId="77" fillId="25" borderId="53" xfId="18" applyFont="1" applyFill="1" applyBorder="1" applyAlignment="1">
      <alignment horizontal="center" vertical="center" wrapText="1"/>
    </xf>
    <xf numFmtId="0" fontId="24" fillId="22" borderId="47" xfId="45" applyFont="1" applyFill="1" applyBorder="1" applyAlignment="1">
      <alignment horizontal="center" vertical="center" wrapText="1"/>
    </xf>
    <xf numFmtId="0" fontId="74" fillId="24" borderId="0" xfId="28" applyFont="1" applyFill="1" applyAlignment="1">
      <alignment horizontal="center" vertical="center" wrapText="1"/>
    </xf>
    <xf numFmtId="184" fontId="74" fillId="24" borderId="0" xfId="28" applyNumberFormat="1" applyFont="1" applyFill="1" applyAlignment="1">
      <alignment horizontal="center" vertical="center" wrapText="1"/>
    </xf>
    <xf numFmtId="0" fontId="74" fillId="24" borderId="0" xfId="28" applyFont="1" applyFill="1" applyAlignment="1">
      <alignment horizontal="left" vertical="center" wrapText="1"/>
    </xf>
    <xf numFmtId="194" fontId="75" fillId="24" borderId="44" xfId="7" applyNumberFormat="1" applyFont="1" applyFill="1" applyBorder="1" applyAlignment="1">
      <alignment horizontal="right" vertical="center"/>
    </xf>
    <xf numFmtId="184" fontId="74" fillId="24" borderId="32" xfId="28" applyNumberFormat="1" applyFont="1" applyFill="1" applyBorder="1" applyAlignment="1">
      <alignment horizontal="right" vertical="center" wrapText="1"/>
    </xf>
    <xf numFmtId="194" fontId="74" fillId="24" borderId="32" xfId="7" applyNumberFormat="1" applyFont="1" applyFill="1" applyBorder="1" applyAlignment="1">
      <alignment horizontal="right" vertical="center"/>
    </xf>
    <xf numFmtId="0" fontId="74" fillId="24" borderId="32" xfId="28" applyFont="1" applyFill="1" applyBorder="1" applyAlignment="1">
      <alignment horizontal="center" vertical="center" wrapText="1"/>
    </xf>
    <xf numFmtId="0" fontId="74" fillId="24" borderId="32" xfId="28" applyFont="1" applyFill="1" applyBorder="1" applyAlignment="1">
      <alignment horizontal="center" vertical="center"/>
    </xf>
    <xf numFmtId="0" fontId="74" fillId="24" borderId="32" xfId="28" applyFont="1" applyFill="1" applyBorder="1" applyAlignment="1">
      <alignment horizontal="left" vertical="center" wrapText="1"/>
    </xf>
    <xf numFmtId="0" fontId="74" fillId="24" borderId="53" xfId="28" applyFont="1" applyFill="1" applyBorder="1" applyAlignment="1">
      <alignment horizontal="center" vertical="center" wrapText="1"/>
    </xf>
    <xf numFmtId="0" fontId="74" fillId="24" borderId="32" xfId="22" applyFont="1" applyFill="1" applyBorder="1" applyAlignment="1">
      <alignment horizontal="center" vertical="center"/>
    </xf>
    <xf numFmtId="0" fontId="74" fillId="24" borderId="32" xfId="22" applyFont="1" applyFill="1" applyBorder="1" applyAlignment="1">
      <alignment horizontal="left" vertical="center" wrapText="1"/>
    </xf>
    <xf numFmtId="174" fontId="74" fillId="24" borderId="32" xfId="22" applyNumberFormat="1" applyFont="1" applyFill="1" applyBorder="1" applyAlignment="1">
      <alignment horizontal="center" vertical="center"/>
    </xf>
    <xf numFmtId="0" fontId="74" fillId="24" borderId="32" xfId="22" applyFont="1" applyFill="1" applyBorder="1" applyAlignment="1">
      <alignment horizontal="center" vertical="center" wrapText="1"/>
    </xf>
    <xf numFmtId="0" fontId="74" fillId="24" borderId="32" xfId="48" applyFont="1" applyFill="1" applyBorder="1" applyAlignment="1">
      <alignment horizontal="left" vertical="center" wrapText="1"/>
    </xf>
    <xf numFmtId="0" fontId="74" fillId="24" borderId="32" xfId="48" applyFont="1" applyFill="1" applyBorder="1" applyAlignment="1">
      <alignment horizontal="center" vertical="center"/>
    </xf>
    <xf numFmtId="184" fontId="77" fillId="24" borderId="44" xfId="18" applyNumberFormat="1" applyFont="1" applyFill="1" applyBorder="1" applyAlignment="1">
      <alignment horizontal="center" vertical="center" wrapText="1"/>
    </xf>
    <xf numFmtId="184" fontId="77" fillId="24" borderId="32" xfId="18" applyNumberFormat="1" applyFont="1" applyFill="1" applyBorder="1" applyAlignment="1">
      <alignment horizontal="center" vertical="center" wrapText="1"/>
    </xf>
    <xf numFmtId="0" fontId="77" fillId="25" borderId="32" xfId="28" applyFont="1" applyFill="1" applyBorder="1" applyAlignment="1">
      <alignment horizontal="center" vertical="center" wrapText="1"/>
    </xf>
    <xf numFmtId="0" fontId="77" fillId="25" borderId="53" xfId="18" applyFont="1" applyFill="1" applyBorder="1" applyAlignment="1">
      <alignment horizontal="center" vertical="center"/>
    </xf>
    <xf numFmtId="49" fontId="4" fillId="9" borderId="32" xfId="45" applyNumberFormat="1" applyFont="1" applyFill="1" applyBorder="1" applyAlignment="1">
      <alignment horizontal="right" vertical="center"/>
    </xf>
    <xf numFmtId="0" fontId="4" fillId="9" borderId="32" xfId="45" applyFont="1" applyFill="1" applyBorder="1" applyAlignment="1">
      <alignment horizontal="right" vertical="center"/>
    </xf>
    <xf numFmtId="1" fontId="4" fillId="9" borderId="32" xfId="45" applyNumberFormat="1" applyFont="1" applyFill="1" applyBorder="1" applyAlignment="1">
      <alignment horizontal="center" vertical="center"/>
    </xf>
    <xf numFmtId="0" fontId="4" fillId="9" borderId="32" xfId="45" applyNumberFormat="1" applyFont="1" applyFill="1" applyBorder="1" applyAlignment="1">
      <alignment horizontal="center" vertical="center"/>
    </xf>
    <xf numFmtId="180" fontId="58" fillId="0" borderId="32" xfId="13" applyNumberFormat="1" applyFont="1" applyBorder="1" applyAlignment="1">
      <alignment horizontal="center" vertical="center" wrapText="1"/>
    </xf>
    <xf numFmtId="0" fontId="4" fillId="0" borderId="32" xfId="13" applyFont="1" applyBorder="1" applyAlignment="1">
      <alignment horizontal="center" vertical="center" wrapText="1"/>
    </xf>
    <xf numFmtId="0" fontId="4" fillId="0" borderId="32" xfId="13" applyFont="1" applyBorder="1" applyAlignment="1">
      <alignment horizontal="left" vertical="center" wrapText="1"/>
    </xf>
    <xf numFmtId="184" fontId="59" fillId="17" borderId="47" xfId="45" applyNumberFormat="1" applyFont="1" applyFill="1" applyBorder="1" applyAlignment="1">
      <alignment horizontal="center" vertical="center" wrapText="1"/>
    </xf>
    <xf numFmtId="0" fontId="4" fillId="0" borderId="44" xfId="45" applyNumberFormat="1" applyFont="1" applyBorder="1" applyAlignment="1"/>
    <xf numFmtId="0" fontId="22" fillId="18" borderId="54" xfId="45" applyNumberFormat="1" applyFont="1" applyFill="1" applyBorder="1" applyAlignment="1">
      <alignment horizontal="center" vertical="center"/>
    </xf>
    <xf numFmtId="0" fontId="22" fillId="18" borderId="52" xfId="45" applyNumberFormat="1" applyFont="1" applyFill="1" applyBorder="1" applyAlignment="1"/>
    <xf numFmtId="0" fontId="22" fillId="18" borderId="52" xfId="45" applyNumberFormat="1" applyFont="1" applyFill="1" applyBorder="1" applyAlignment="1">
      <alignment vertical="center"/>
    </xf>
    <xf numFmtId="0" fontId="22" fillId="18" borderId="52" xfId="45" applyNumberFormat="1" applyFont="1" applyFill="1" applyBorder="1" applyAlignment="1">
      <alignment horizontal="center" vertical="center"/>
    </xf>
    <xf numFmtId="184" fontId="4" fillId="18" borderId="52" xfId="45" applyNumberFormat="1" applyFont="1" applyFill="1" applyBorder="1" applyAlignment="1">
      <alignment vertical="center"/>
    </xf>
    <xf numFmtId="184" fontId="4" fillId="18" borderId="45" xfId="45" applyNumberFormat="1" applyFont="1" applyFill="1" applyBorder="1" applyAlignment="1">
      <alignment vertical="center"/>
    </xf>
    <xf numFmtId="0" fontId="4" fillId="0" borderId="32" xfId="19" applyFont="1" applyBorder="1" applyAlignment="1">
      <alignment horizontal="center" vertical="center" wrapText="1"/>
    </xf>
    <xf numFmtId="0" fontId="4" fillId="0" borderId="53" xfId="45" applyNumberFormat="1" applyFont="1" applyFill="1" applyBorder="1" applyAlignment="1">
      <alignment horizontal="center" vertical="center"/>
    </xf>
    <xf numFmtId="49" fontId="4" fillId="0" borderId="32" xfId="45" applyNumberFormat="1" applyFont="1" applyFill="1" applyBorder="1" applyAlignment="1">
      <alignment vertical="center" wrapText="1"/>
    </xf>
    <xf numFmtId="173" fontId="4" fillId="0" borderId="32" xfId="45" applyNumberFormat="1" applyFont="1" applyFill="1" applyBorder="1" applyAlignment="1">
      <alignment horizontal="center" vertical="center" wrapText="1"/>
    </xf>
    <xf numFmtId="180" fontId="4" fillId="0" borderId="32" xfId="45" applyNumberFormat="1" applyFont="1" applyFill="1" applyBorder="1" applyAlignment="1">
      <alignment horizontal="center" vertical="center"/>
    </xf>
    <xf numFmtId="3" fontId="58" fillId="0" borderId="32" xfId="45" applyNumberFormat="1" applyFont="1" applyFill="1" applyBorder="1" applyAlignment="1">
      <alignment horizontal="center" vertical="center" wrapText="1"/>
    </xf>
    <xf numFmtId="0" fontId="58" fillId="0" borderId="32" xfId="19" applyFont="1" applyFill="1" applyBorder="1" applyAlignment="1">
      <alignment horizontal="center" vertical="center" wrapText="1"/>
    </xf>
    <xf numFmtId="0" fontId="4" fillId="0" borderId="32" xfId="45" applyFont="1" applyFill="1" applyBorder="1" applyAlignment="1">
      <alignment horizontal="center" vertical="center" wrapText="1"/>
    </xf>
    <xf numFmtId="0" fontId="4" fillId="0" borderId="32" xfId="45" applyFont="1" applyFill="1" applyBorder="1" applyAlignment="1">
      <alignment horizontal="left" vertical="center" wrapText="1"/>
    </xf>
    <xf numFmtId="180" fontId="58" fillId="0" borderId="32" xfId="13" applyNumberFormat="1" applyFont="1" applyFill="1" applyBorder="1" applyAlignment="1">
      <alignment horizontal="center" vertical="center" wrapText="1"/>
    </xf>
    <xf numFmtId="184" fontId="58" fillId="0" borderId="32" xfId="45" applyNumberFormat="1" applyFont="1" applyFill="1" applyBorder="1" applyAlignment="1">
      <alignment horizontal="right" vertical="center" wrapText="1"/>
    </xf>
    <xf numFmtId="184" fontId="4" fillId="0" borderId="44" xfId="45" applyNumberFormat="1" applyFont="1" applyFill="1" applyBorder="1" applyAlignment="1">
      <alignment vertical="center"/>
    </xf>
    <xf numFmtId="0" fontId="22" fillId="0" borderId="0" xfId="45" applyNumberFormat="1" applyFont="1" applyFill="1" applyAlignment="1"/>
    <xf numFmtId="0" fontId="58" fillId="14" borderId="0" xfId="11" applyFont="1" applyFill="1" applyBorder="1" applyAlignment="1">
      <alignment horizontal="left" vertical="center"/>
    </xf>
    <xf numFmtId="0" fontId="59" fillId="16" borderId="60" xfId="11" applyFont="1" applyFill="1" applyBorder="1" applyAlignment="1">
      <alignment horizontal="left" vertical="center"/>
    </xf>
    <xf numFmtId="0" fontId="64" fillId="0" borderId="32" xfId="11" applyFont="1" applyBorder="1" applyAlignment="1">
      <alignment horizontal="left" vertical="center" wrapText="1"/>
    </xf>
    <xf numFmtId="0" fontId="58" fillId="14" borderId="63" xfId="11" applyFont="1" applyFill="1" applyBorder="1" applyAlignment="1">
      <alignment horizontal="left" vertical="center"/>
    </xf>
    <xf numFmtId="0" fontId="58" fillId="14" borderId="0" xfId="11" applyFont="1" applyFill="1" applyBorder="1" applyAlignment="1">
      <alignment horizontal="left" vertical="center" wrapText="1"/>
    </xf>
    <xf numFmtId="0" fontId="58" fillId="14" borderId="79" xfId="11" applyFont="1" applyFill="1" applyBorder="1" applyAlignment="1">
      <alignment horizontal="left" vertical="center" wrapText="1"/>
    </xf>
    <xf numFmtId="0" fontId="0" fillId="0" borderId="0" xfId="0" applyFont="1" applyAlignment="1">
      <alignment horizontal="left"/>
    </xf>
    <xf numFmtId="0" fontId="4" fillId="26" borderId="53" xfId="45" applyNumberFormat="1" applyFont="1" applyFill="1" applyBorder="1" applyAlignment="1">
      <alignment horizontal="center" vertical="center"/>
    </xf>
    <xf numFmtId="49" fontId="4" fillId="26" borderId="32" xfId="45" applyNumberFormat="1" applyFont="1" applyFill="1" applyBorder="1" applyAlignment="1">
      <alignment vertical="center" wrapText="1"/>
    </xf>
    <xf numFmtId="173" fontId="4" fillId="26" borderId="32" xfId="45" applyNumberFormat="1" applyFont="1" applyFill="1" applyBorder="1" applyAlignment="1">
      <alignment horizontal="center" vertical="center" wrapText="1"/>
    </xf>
    <xf numFmtId="180" fontId="4" fillId="26" borderId="32" xfId="45" applyNumberFormat="1" applyFont="1" applyFill="1" applyBorder="1" applyAlignment="1">
      <alignment horizontal="center" vertical="center"/>
    </xf>
    <xf numFmtId="193" fontId="4" fillId="26" borderId="32" xfId="45" applyNumberFormat="1" applyFont="1" applyFill="1" applyBorder="1" applyAlignment="1">
      <alignment vertical="center"/>
    </xf>
    <xf numFmtId="0" fontId="58" fillId="26" borderId="32" xfId="19" applyFont="1" applyFill="1" applyBorder="1" applyAlignment="1">
      <alignment horizontal="center" vertical="center" wrapText="1"/>
    </xf>
    <xf numFmtId="0" fontId="4" fillId="26" borderId="32" xfId="19" applyFont="1" applyFill="1" applyBorder="1" applyAlignment="1">
      <alignment horizontal="center" vertical="center" wrapText="1"/>
    </xf>
    <xf numFmtId="0" fontId="25" fillId="26" borderId="32" xfId="19" applyFont="1" applyFill="1" applyBorder="1" applyAlignment="1">
      <alignment horizontal="left" vertical="center" wrapText="1"/>
    </xf>
    <xf numFmtId="180" fontId="58" fillId="26" borderId="32" xfId="13" applyNumberFormat="1" applyFont="1" applyFill="1" applyBorder="1" applyAlignment="1">
      <alignment horizontal="center" vertical="center" wrapText="1"/>
    </xf>
    <xf numFmtId="184" fontId="25" fillId="26" borderId="32" xfId="19" applyNumberFormat="1" applyFont="1" applyFill="1" applyBorder="1" applyAlignment="1">
      <alignment horizontal="right" vertical="center" wrapText="1"/>
    </xf>
    <xf numFmtId="184" fontId="4" fillId="26" borderId="44" xfId="45" applyNumberFormat="1" applyFont="1" applyFill="1" applyBorder="1" applyAlignment="1">
      <alignment vertical="center"/>
    </xf>
    <xf numFmtId="0" fontId="22" fillId="26" borderId="0" xfId="45" applyNumberFormat="1" applyFont="1" applyFill="1" applyAlignment="1"/>
    <xf numFmtId="0" fontId="58" fillId="26" borderId="32" xfId="45" applyFont="1" applyFill="1" applyBorder="1" applyAlignment="1">
      <alignment horizontal="center" vertical="center" wrapText="1"/>
    </xf>
    <xf numFmtId="0" fontId="4" fillId="26" borderId="32" xfId="45" applyFont="1" applyFill="1" applyBorder="1" applyAlignment="1">
      <alignment horizontal="left" vertical="center" wrapText="1"/>
    </xf>
    <xf numFmtId="184" fontId="58" fillId="26" borderId="32" xfId="45" applyNumberFormat="1" applyFont="1" applyFill="1" applyBorder="1" applyAlignment="1">
      <alignment horizontal="right" vertical="center" wrapText="1"/>
    </xf>
    <xf numFmtId="0" fontId="58" fillId="26" borderId="32" xfId="13" applyFont="1" applyFill="1" applyBorder="1" applyAlignment="1">
      <alignment horizontal="center" vertical="center" wrapText="1"/>
    </xf>
    <xf numFmtId="0" fontId="4" fillId="26" borderId="32" xfId="13" applyFont="1" applyFill="1" applyBorder="1" applyAlignment="1">
      <alignment horizontal="left" vertical="center" wrapText="1"/>
    </xf>
    <xf numFmtId="184" fontId="58" fillId="26" borderId="32" xfId="13" applyNumberFormat="1" applyFont="1" applyFill="1" applyBorder="1" applyAlignment="1">
      <alignment horizontal="center" vertical="center" wrapText="1"/>
    </xf>
    <xf numFmtId="0" fontId="4" fillId="26" borderId="32" xfId="13" applyFont="1" applyFill="1" applyBorder="1" applyAlignment="1">
      <alignment horizontal="center" vertical="center" wrapText="1"/>
    </xf>
    <xf numFmtId="0" fontId="58" fillId="18" borderId="58" xfId="11" applyFont="1" applyFill="1" applyBorder="1" applyAlignment="1">
      <alignment horizontal="right" vertical="center"/>
    </xf>
    <xf numFmtId="0" fontId="58" fillId="18" borderId="50" xfId="11" applyFont="1" applyFill="1" applyBorder="1" applyAlignment="1">
      <alignment horizontal="right" vertical="center"/>
    </xf>
    <xf numFmtId="0" fontId="4" fillId="10" borderId="7" xfId="0" applyFont="1" applyFill="1" applyBorder="1" applyAlignment="1">
      <alignment horizontal="center"/>
    </xf>
    <xf numFmtId="0" fontId="4" fillId="10" borderId="23" xfId="0" applyFont="1" applyFill="1" applyBorder="1" applyAlignment="1">
      <alignment horizontal="center"/>
    </xf>
    <xf numFmtId="0" fontId="0" fillId="10" borderId="7" xfId="0" applyFont="1" applyFill="1" applyBorder="1" applyAlignment="1">
      <alignment horizontal="center" wrapText="1"/>
    </xf>
    <xf numFmtId="0" fontId="0" fillId="10" borderId="23" xfId="0" applyFont="1" applyFill="1" applyBorder="1" applyAlignment="1">
      <alignment horizontal="center" wrapText="1"/>
    </xf>
    <xf numFmtId="0" fontId="4" fillId="18" borderId="63" xfId="0" applyNumberFormat="1" applyFont="1" applyFill="1" applyBorder="1" applyAlignment="1">
      <alignment horizontal="right"/>
    </xf>
    <xf numFmtId="0" fontId="21" fillId="18" borderId="63" xfId="0" applyNumberFormat="1" applyFont="1" applyFill="1" applyBorder="1" applyAlignment="1">
      <alignment horizontal="right"/>
    </xf>
    <xf numFmtId="49" fontId="0" fillId="9" borderId="8" xfId="0" applyNumberFormat="1" applyFont="1" applyFill="1" applyBorder="1" applyAlignment="1">
      <alignment horizontal="center" vertical="center"/>
    </xf>
    <xf numFmtId="0" fontId="0" fillId="9" borderId="1" xfId="0" applyFont="1" applyFill="1" applyBorder="1" applyAlignment="1">
      <alignment horizontal="center" vertical="center"/>
    </xf>
    <xf numFmtId="0" fontId="0" fillId="9" borderId="33" xfId="0" applyFont="1" applyFill="1" applyBorder="1" applyAlignment="1">
      <alignment horizontal="center" vertical="center"/>
    </xf>
    <xf numFmtId="0" fontId="0" fillId="9" borderId="8" xfId="0" applyFont="1" applyFill="1" applyBorder="1" applyAlignment="1">
      <alignment horizontal="center" vertical="center"/>
    </xf>
    <xf numFmtId="0" fontId="4" fillId="18" borderId="63" xfId="0" applyNumberFormat="1" applyFont="1" applyFill="1" applyBorder="1" applyAlignment="1">
      <alignment horizontal="right" vertical="center"/>
    </xf>
    <xf numFmtId="0" fontId="4" fillId="18" borderId="63" xfId="0" applyNumberFormat="1" applyFont="1" applyFill="1" applyBorder="1" applyAlignment="1">
      <alignment horizontal="center"/>
    </xf>
    <xf numFmtId="0" fontId="21" fillId="9" borderId="32" xfId="0" applyNumberFormat="1" applyFont="1" applyFill="1" applyBorder="1" applyAlignment="1">
      <alignment horizontal="center" vertical="center"/>
    </xf>
    <xf numFmtId="0" fontId="21" fillId="20" borderId="32" xfId="0" applyFont="1" applyFill="1" applyBorder="1" applyAlignment="1">
      <alignment horizontal="center" vertical="center" wrapText="1"/>
    </xf>
    <xf numFmtId="0" fontId="21" fillId="18" borderId="63" xfId="0" applyNumberFormat="1" applyFont="1" applyFill="1" applyBorder="1" applyAlignment="1">
      <alignment horizontal="center"/>
    </xf>
    <xf numFmtId="49" fontId="21" fillId="4" borderId="53" xfId="0" applyNumberFormat="1" applyFont="1" applyFill="1" applyBorder="1" applyAlignment="1">
      <alignment horizontal="center" vertical="center" wrapText="1"/>
    </xf>
    <xf numFmtId="0" fontId="21" fillId="4" borderId="32" xfId="0" applyFont="1" applyFill="1" applyBorder="1" applyAlignment="1">
      <alignment horizontal="center" vertical="center" wrapText="1"/>
    </xf>
    <xf numFmtId="49" fontId="21" fillId="9" borderId="32" xfId="0" applyNumberFormat="1" applyFont="1" applyFill="1" applyBorder="1" applyAlignment="1">
      <alignment horizontal="center" vertical="center" wrapText="1"/>
    </xf>
    <xf numFmtId="0" fontId="21" fillId="9" borderId="32" xfId="0" applyFont="1" applyFill="1" applyBorder="1" applyAlignment="1">
      <alignment horizontal="center" vertical="center" wrapText="1"/>
    </xf>
    <xf numFmtId="49" fontId="21" fillId="4" borderId="53" xfId="0" applyNumberFormat="1" applyFont="1" applyFill="1" applyBorder="1" applyAlignment="1">
      <alignment horizontal="center" vertical="center"/>
    </xf>
    <xf numFmtId="0" fontId="21" fillId="4" borderId="32" xfId="0" applyFont="1" applyFill="1" applyBorder="1" applyAlignment="1">
      <alignment horizontal="center" vertical="center"/>
    </xf>
    <xf numFmtId="0" fontId="21" fillId="9" borderId="32" xfId="0" applyFont="1" applyFill="1" applyBorder="1" applyAlignment="1">
      <alignment horizontal="center" vertical="center"/>
    </xf>
    <xf numFmtId="49" fontId="21" fillId="9" borderId="32" xfId="0" applyNumberFormat="1" applyFont="1" applyFill="1" applyBorder="1" applyAlignment="1">
      <alignment horizontal="center" vertical="center"/>
    </xf>
    <xf numFmtId="0" fontId="4" fillId="9" borderId="53" xfId="45" applyNumberFormat="1" applyFont="1" applyFill="1" applyBorder="1" applyAlignment="1">
      <alignment horizontal="center" vertical="center"/>
    </xf>
    <xf numFmtId="0" fontId="4" fillId="9" borderId="53" xfId="45" applyFont="1" applyFill="1" applyBorder="1" applyAlignment="1">
      <alignment horizontal="center" vertical="center"/>
    </xf>
    <xf numFmtId="49" fontId="4" fillId="9" borderId="32" xfId="45" applyNumberFormat="1" applyFont="1" applyFill="1" applyBorder="1" applyAlignment="1">
      <alignment horizontal="left" vertical="center" wrapText="1"/>
    </xf>
    <xf numFmtId="0" fontId="4" fillId="9" borderId="32" xfId="45" applyFont="1" applyFill="1" applyBorder="1" applyAlignment="1">
      <alignment horizontal="left" vertical="center" wrapText="1"/>
    </xf>
    <xf numFmtId="0" fontId="4" fillId="9" borderId="32" xfId="45" applyFont="1" applyFill="1" applyBorder="1" applyAlignment="1">
      <alignment horizontal="center" vertical="center" wrapText="1"/>
    </xf>
    <xf numFmtId="1" fontId="4" fillId="9" borderId="32" xfId="45" applyNumberFormat="1" applyFont="1" applyFill="1" applyBorder="1" applyAlignment="1">
      <alignment horizontal="center"/>
    </xf>
    <xf numFmtId="0" fontId="4" fillId="9" borderId="32" xfId="45" applyFont="1" applyFill="1" applyBorder="1" applyAlignment="1">
      <alignment horizontal="center" vertical="center"/>
    </xf>
    <xf numFmtId="0" fontId="4" fillId="0" borderId="32" xfId="45" applyFont="1" applyBorder="1" applyAlignment="1">
      <alignment horizontal="left" vertical="center" wrapText="1"/>
    </xf>
    <xf numFmtId="0" fontId="25" fillId="0" borderId="32" xfId="45" applyFont="1" applyBorder="1" applyAlignment="1">
      <alignment horizontal="left" vertical="center"/>
    </xf>
    <xf numFmtId="49" fontId="4" fillId="11" borderId="26" xfId="0" applyNumberFormat="1" applyFont="1" applyFill="1" applyBorder="1" applyAlignment="1">
      <alignment horizontal="center"/>
    </xf>
    <xf numFmtId="0" fontId="4" fillId="11" borderId="27" xfId="0" applyFont="1" applyFill="1" applyBorder="1" applyAlignment="1">
      <alignment horizontal="center"/>
    </xf>
    <xf numFmtId="49" fontId="4" fillId="10" borderId="92" xfId="0" applyNumberFormat="1" applyFont="1" applyFill="1" applyBorder="1" applyAlignment="1">
      <alignment horizontal="center"/>
    </xf>
    <xf numFmtId="0" fontId="4" fillId="10" borderId="93" xfId="0" applyFont="1" applyFill="1" applyBorder="1" applyAlignment="1">
      <alignment horizontal="center"/>
    </xf>
    <xf numFmtId="49" fontId="4" fillId="14" borderId="32" xfId="0" applyNumberFormat="1" applyFont="1" applyFill="1" applyBorder="1" applyAlignment="1">
      <alignment horizontal="center" vertical="center" wrapText="1"/>
    </xf>
    <xf numFmtId="0" fontId="4" fillId="14" borderId="32" xfId="0" applyFont="1" applyFill="1" applyBorder="1" applyAlignment="1">
      <alignment horizontal="center" vertical="center" wrapText="1"/>
    </xf>
    <xf numFmtId="49" fontId="4" fillId="14" borderId="47" xfId="0" applyNumberFormat="1" applyFont="1" applyFill="1" applyBorder="1" applyAlignment="1">
      <alignment horizontal="center" vertical="center" wrapText="1"/>
    </xf>
    <xf numFmtId="0" fontId="4" fillId="14" borderId="47" xfId="0" applyFont="1" applyFill="1" applyBorder="1" applyAlignment="1">
      <alignment horizontal="center" vertical="center" wrapText="1"/>
    </xf>
    <xf numFmtId="0" fontId="4" fillId="18" borderId="63" xfId="0" applyNumberFormat="1" applyFont="1" applyFill="1" applyBorder="1" applyAlignment="1">
      <alignment horizontal="center" vertical="center"/>
    </xf>
    <xf numFmtId="0" fontId="21" fillId="18" borderId="63" xfId="0" applyNumberFormat="1" applyFont="1" applyFill="1" applyBorder="1" applyAlignment="1">
      <alignment horizontal="right" vertical="center"/>
    </xf>
    <xf numFmtId="49" fontId="24" fillId="16" borderId="47" xfId="0" applyNumberFormat="1" applyFont="1" applyFill="1" applyBorder="1" applyAlignment="1">
      <alignment horizontal="center" vertical="center" wrapText="1"/>
    </xf>
    <xf numFmtId="49" fontId="24" fillId="16" borderId="32" xfId="0" applyNumberFormat="1" applyFont="1" applyFill="1" applyBorder="1" applyAlignment="1">
      <alignment horizontal="center" vertical="center" wrapText="1"/>
    </xf>
    <xf numFmtId="184" fontId="24" fillId="16" borderId="47" xfId="0" applyNumberFormat="1" applyFont="1" applyFill="1" applyBorder="1" applyAlignment="1">
      <alignment horizontal="center" vertical="center" wrapText="1"/>
    </xf>
    <xf numFmtId="184" fontId="24" fillId="16" borderId="32" xfId="0" applyNumberFormat="1" applyFont="1" applyFill="1" applyBorder="1" applyAlignment="1">
      <alignment horizontal="center" vertical="center" wrapText="1"/>
    </xf>
    <xf numFmtId="184" fontId="24" fillId="16" borderId="46" xfId="0" applyNumberFormat="1" applyFont="1" applyFill="1" applyBorder="1" applyAlignment="1">
      <alignment horizontal="center" vertical="center" wrapText="1"/>
    </xf>
    <xf numFmtId="184" fontId="24" fillId="16" borderId="44" xfId="0" applyNumberFormat="1" applyFont="1" applyFill="1" applyBorder="1" applyAlignment="1">
      <alignment horizontal="center" vertical="center" wrapText="1"/>
    </xf>
    <xf numFmtId="49" fontId="24" fillId="16" borderId="57" xfId="0" applyNumberFormat="1" applyFont="1" applyFill="1" applyBorder="1" applyAlignment="1">
      <alignment horizontal="center" vertical="center" wrapText="1"/>
    </xf>
    <xf numFmtId="49" fontId="24" fillId="16" borderId="53" xfId="0" applyNumberFormat="1" applyFont="1" applyFill="1" applyBorder="1" applyAlignment="1">
      <alignment horizontal="center" vertical="center" wrapText="1"/>
    </xf>
    <xf numFmtId="49" fontId="24" fillId="16" borderId="47" xfId="0" applyNumberFormat="1" applyFont="1" applyFill="1" applyBorder="1" applyAlignment="1">
      <alignment horizontal="left" vertical="center" wrapText="1"/>
    </xf>
    <xf numFmtId="49" fontId="24" fillId="16" borderId="32" xfId="0" applyNumberFormat="1" applyFont="1" applyFill="1" applyBorder="1" applyAlignment="1">
      <alignment horizontal="left" vertical="center" wrapText="1"/>
    </xf>
    <xf numFmtId="0" fontId="34" fillId="18" borderId="63" xfId="0" applyFont="1" applyFill="1" applyBorder="1" applyAlignment="1">
      <alignment horizontal="center" vertical="center" wrapText="1"/>
    </xf>
    <xf numFmtId="0" fontId="4" fillId="18" borderId="94" xfId="0" applyNumberFormat="1" applyFont="1" applyFill="1" applyBorder="1" applyAlignment="1">
      <alignment horizontal="right" vertical="center"/>
    </xf>
    <xf numFmtId="0" fontId="10" fillId="18" borderId="63" xfId="0" applyFont="1" applyFill="1" applyBorder="1" applyAlignment="1">
      <alignment horizontal="center" vertical="center" wrapText="1"/>
    </xf>
    <xf numFmtId="186" fontId="25" fillId="0" borderId="32" xfId="0" applyNumberFormat="1" applyFont="1" applyFill="1" applyBorder="1" applyAlignment="1">
      <alignment horizontal="center" vertical="center"/>
    </xf>
    <xf numFmtId="0" fontId="34" fillId="18" borderId="79" xfId="0" applyFont="1" applyFill="1" applyBorder="1" applyAlignment="1">
      <alignment horizontal="center" vertical="center" wrapText="1"/>
    </xf>
    <xf numFmtId="0" fontId="4" fillId="18" borderId="79" xfId="0" applyNumberFormat="1" applyFont="1" applyFill="1" applyBorder="1" applyAlignment="1">
      <alignment horizontal="right" vertical="center"/>
    </xf>
    <xf numFmtId="0" fontId="10" fillId="18" borderId="79" xfId="0" applyFont="1" applyFill="1" applyBorder="1" applyAlignment="1">
      <alignment horizontal="center" wrapText="1"/>
    </xf>
    <xf numFmtId="0" fontId="10" fillId="4" borderId="63" xfId="0" applyFont="1" applyFill="1" applyBorder="1" applyAlignment="1">
      <alignment horizontal="center" wrapText="1"/>
    </xf>
    <xf numFmtId="179" fontId="45" fillId="18" borderId="63" xfId="0" applyNumberFormat="1" applyFont="1" applyFill="1" applyBorder="1" applyAlignment="1">
      <alignment horizontal="center" vertical="center" wrapText="1"/>
    </xf>
    <xf numFmtId="0" fontId="34" fillId="18" borderId="63" xfId="0" applyFont="1" applyFill="1" applyBorder="1" applyAlignment="1">
      <alignment horizontal="center" wrapText="1"/>
    </xf>
    <xf numFmtId="0" fontId="4" fillId="9" borderId="32" xfId="0" applyFont="1" applyFill="1" applyBorder="1" applyAlignment="1">
      <alignment horizontal="center"/>
    </xf>
    <xf numFmtId="49" fontId="21" fillId="18" borderId="79" xfId="0" applyNumberFormat="1" applyFont="1" applyFill="1" applyBorder="1" applyAlignment="1">
      <alignment horizontal="center" vertical="center" wrapText="1"/>
    </xf>
    <xf numFmtId="0" fontId="21" fillId="18" borderId="79" xfId="0" applyFont="1" applyFill="1" applyBorder="1" applyAlignment="1">
      <alignment horizontal="center" vertical="center" wrapText="1"/>
    </xf>
    <xf numFmtId="49" fontId="4" fillId="5" borderId="23" xfId="0" applyNumberFormat="1" applyFont="1" applyFill="1" applyBorder="1" applyAlignment="1">
      <alignment horizontal="left" vertical="center" wrapText="1"/>
    </xf>
    <xf numFmtId="0" fontId="4" fillId="5" borderId="84" xfId="0" applyFont="1" applyFill="1" applyBorder="1" applyAlignment="1">
      <alignment horizontal="left" vertical="center" wrapText="1"/>
    </xf>
    <xf numFmtId="49" fontId="4" fillId="9" borderId="95" xfId="0" applyNumberFormat="1" applyFont="1" applyFill="1" applyBorder="1" applyAlignment="1">
      <alignment horizontal="left" vertical="center" wrapText="1"/>
    </xf>
    <xf numFmtId="0" fontId="4" fillId="9" borderId="96" xfId="0" applyFont="1" applyFill="1" applyBorder="1" applyAlignment="1">
      <alignment horizontal="left" vertical="center" wrapText="1"/>
    </xf>
    <xf numFmtId="0" fontId="4" fillId="5" borderId="97" xfId="0" applyFont="1" applyFill="1" applyBorder="1" applyAlignment="1">
      <alignment horizontal="left" vertical="center" wrapText="1"/>
    </xf>
    <xf numFmtId="195" fontId="75" fillId="25" borderId="53" xfId="18" applyNumberFormat="1" applyFont="1" applyFill="1" applyBorder="1" applyAlignment="1">
      <alignment horizontal="center" vertical="center" wrapText="1"/>
    </xf>
    <xf numFmtId="195" fontId="75" fillId="25" borderId="32" xfId="18" applyNumberFormat="1" applyFont="1" applyFill="1" applyBorder="1" applyAlignment="1">
      <alignment horizontal="center" vertical="center" wrapText="1"/>
    </xf>
    <xf numFmtId="0" fontId="75" fillId="24" borderId="57" xfId="44" applyFont="1" applyFill="1" applyBorder="1" applyAlignment="1">
      <alignment horizontal="center" vertical="center" wrapText="1"/>
    </xf>
    <xf numFmtId="0" fontId="75" fillId="24" borderId="47" xfId="44" applyFont="1" applyFill="1" applyBorder="1" applyAlignment="1">
      <alignment horizontal="center" vertical="center" wrapText="1"/>
    </xf>
    <xf numFmtId="0" fontId="75" fillId="24" borderId="46" xfId="44" applyFont="1" applyFill="1" applyBorder="1" applyAlignment="1">
      <alignment horizontal="center" vertical="center" wrapText="1"/>
    </xf>
    <xf numFmtId="0" fontId="4" fillId="0" borderId="32" xfId="45" applyNumberFormat="1" applyFont="1" applyBorder="1" applyAlignment="1">
      <alignment horizontal="center"/>
    </xf>
    <xf numFmtId="0" fontId="21" fillId="9" borderId="50" xfId="45" applyFont="1" applyFill="1" applyBorder="1" applyAlignment="1">
      <alignment horizontal="center"/>
    </xf>
    <xf numFmtId="0" fontId="21" fillId="9" borderId="60" xfId="45" applyFont="1" applyFill="1" applyBorder="1" applyAlignment="1">
      <alignment horizontal="center"/>
    </xf>
    <xf numFmtId="0" fontId="21" fillId="9" borderId="32" xfId="45" applyFont="1" applyFill="1" applyBorder="1" applyAlignment="1">
      <alignment horizontal="center" vertical="center" wrapText="1"/>
    </xf>
    <xf numFmtId="0" fontId="21" fillId="9" borderId="101" xfId="45" applyFont="1" applyFill="1" applyBorder="1" applyAlignment="1">
      <alignment horizontal="center"/>
    </xf>
    <xf numFmtId="0" fontId="21" fillId="9" borderId="32" xfId="45" applyFont="1" applyFill="1" applyBorder="1" applyAlignment="1">
      <alignment horizontal="center" vertical="center"/>
    </xf>
    <xf numFmtId="2" fontId="21" fillId="9" borderId="32" xfId="45" applyNumberFormat="1" applyFont="1" applyFill="1" applyBorder="1" applyAlignment="1"/>
    <xf numFmtId="49" fontId="40" fillId="15" borderId="98" xfId="45" applyNumberFormat="1" applyFont="1" applyFill="1" applyBorder="1" applyAlignment="1">
      <alignment horizontal="center" vertical="center"/>
    </xf>
    <xf numFmtId="49" fontId="40" fillId="15" borderId="79" xfId="45" applyNumberFormat="1" applyFont="1" applyFill="1" applyBorder="1" applyAlignment="1">
      <alignment horizontal="center" vertical="center"/>
    </xf>
    <xf numFmtId="49" fontId="21" fillId="11" borderId="99" xfId="45" applyNumberFormat="1" applyFont="1" applyFill="1" applyBorder="1" applyAlignment="1">
      <alignment horizontal="center" vertical="center" wrapText="1"/>
    </xf>
    <xf numFmtId="49" fontId="21" fillId="11" borderId="100" xfId="45" applyNumberFormat="1" applyFont="1" applyFill="1" applyBorder="1" applyAlignment="1">
      <alignment horizontal="center" vertical="center" wrapText="1"/>
    </xf>
    <xf numFmtId="0" fontId="4" fillId="0" borderId="32" xfId="45" applyNumberFormat="1" applyFont="1" applyBorder="1" applyAlignment="1">
      <alignment horizontal="center" wrapText="1"/>
    </xf>
    <xf numFmtId="0" fontId="4" fillId="0" borderId="55" xfId="45" applyNumberFormat="1" applyFont="1" applyBorder="1" applyAlignment="1">
      <alignment horizontal="center" wrapText="1"/>
    </xf>
    <xf numFmtId="0" fontId="4" fillId="9" borderId="50" xfId="45" applyFont="1" applyFill="1" applyBorder="1" applyAlignment="1">
      <alignment horizontal="center" wrapText="1"/>
    </xf>
    <xf numFmtId="0" fontId="4" fillId="9" borderId="60" xfId="45" applyFont="1" applyFill="1" applyBorder="1" applyAlignment="1">
      <alignment horizontal="center" wrapText="1"/>
    </xf>
    <xf numFmtId="49" fontId="41" fillId="9" borderId="2" xfId="45" applyNumberFormat="1" applyFont="1" applyFill="1" applyBorder="1" applyAlignment="1">
      <alignment horizontal="center"/>
    </xf>
    <xf numFmtId="49" fontId="41" fillId="9" borderId="0" xfId="45" applyNumberFormat="1" applyFont="1" applyFill="1" applyBorder="1" applyAlignment="1">
      <alignment horizontal="center"/>
    </xf>
    <xf numFmtId="0" fontId="4" fillId="18" borderId="63" xfId="45" applyNumberFormat="1" applyFont="1" applyFill="1" applyBorder="1" applyAlignment="1">
      <alignment horizontal="right"/>
    </xf>
    <xf numFmtId="49" fontId="42" fillId="18" borderId="2" xfId="45" applyNumberFormat="1" applyFont="1" applyFill="1" applyBorder="1" applyAlignment="1">
      <alignment horizontal="center"/>
    </xf>
    <xf numFmtId="49" fontId="42" fillId="18" borderId="0" xfId="45" applyNumberFormat="1" applyFont="1" applyFill="1" applyBorder="1" applyAlignment="1">
      <alignment horizontal="center"/>
    </xf>
    <xf numFmtId="0" fontId="21" fillId="9" borderId="32" xfId="45" applyFont="1" applyFill="1" applyBorder="1" applyAlignment="1">
      <alignment horizontal="center"/>
    </xf>
    <xf numFmtId="0" fontId="4" fillId="18" borderId="63" xfId="45" applyNumberFormat="1" applyFont="1" applyFill="1" applyBorder="1" applyAlignment="1">
      <alignment horizontal="center"/>
    </xf>
    <xf numFmtId="49" fontId="13" fillId="9" borderId="1" xfId="0" applyNumberFormat="1" applyFont="1" applyFill="1" applyBorder="1" applyAlignment="1">
      <alignment horizontal="center"/>
    </xf>
    <xf numFmtId="0" fontId="13" fillId="9" borderId="1" xfId="0" applyFont="1" applyFill="1" applyBorder="1" applyAlignment="1">
      <alignment horizontal="center"/>
    </xf>
    <xf numFmtId="49" fontId="45" fillId="15" borderId="102" xfId="45" applyNumberFormat="1" applyFont="1" applyFill="1" applyBorder="1" applyAlignment="1">
      <alignment horizontal="center" vertical="top" wrapText="1"/>
    </xf>
    <xf numFmtId="49" fontId="45" fillId="15" borderId="0" xfId="45" applyNumberFormat="1" applyFont="1" applyFill="1" applyBorder="1" applyAlignment="1">
      <alignment horizontal="center" vertical="top" wrapText="1"/>
    </xf>
    <xf numFmtId="49" fontId="17" fillId="8" borderId="7" xfId="0" applyNumberFormat="1" applyFont="1" applyFill="1" applyBorder="1" applyAlignment="1">
      <alignment horizontal="center" vertical="center" wrapText="1"/>
    </xf>
    <xf numFmtId="0" fontId="17" fillId="8" borderId="7" xfId="0" applyFont="1" applyFill="1" applyBorder="1" applyAlignment="1">
      <alignment horizontal="center" vertical="center" wrapText="1"/>
    </xf>
    <xf numFmtId="49" fontId="18" fillId="3" borderId="7" xfId="0" applyNumberFormat="1" applyFont="1" applyFill="1" applyBorder="1" applyAlignment="1">
      <alignment horizontal="center" vertical="center" wrapText="1"/>
    </xf>
    <xf numFmtId="0" fontId="18" fillId="3" borderId="7" xfId="0" applyFont="1" applyFill="1" applyBorder="1" applyAlignment="1">
      <alignment horizontal="center" vertical="center" wrapText="1"/>
    </xf>
  </cellXfs>
  <cellStyles count="55">
    <cellStyle name="Comma" xfId="1" builtinId="3"/>
    <cellStyle name="Comma 2" xfId="2"/>
    <cellStyle name="Comma 3" xfId="3"/>
    <cellStyle name="Comma 3 3" xfId="4"/>
    <cellStyle name="Comma 4" xfId="5"/>
    <cellStyle name="Comma 5" xfId="6"/>
    <cellStyle name="Comma 6" xfId="7"/>
    <cellStyle name="Currency" xfId="8" builtinId="4"/>
    <cellStyle name="Currency 2" xfId="9"/>
    <cellStyle name="Hyperlink 3" xfId="10"/>
    <cellStyle name="Normal" xfId="0" builtinId="0"/>
    <cellStyle name="Normal 10 5" xfId="11"/>
    <cellStyle name="Normal 10 5 2" xfId="12"/>
    <cellStyle name="Normal 12" xfId="13"/>
    <cellStyle name="Normal 12 2" xfId="14"/>
    <cellStyle name="Normal 12 3" xfId="15"/>
    <cellStyle name="Normal 13" xfId="16"/>
    <cellStyle name="Normal 13 2" xfId="17"/>
    <cellStyle name="Normal 2" xfId="18"/>
    <cellStyle name="Normal 2 2" xfId="19"/>
    <cellStyle name="Normal 2 2 2 2" xfId="20"/>
    <cellStyle name="Normal 2 2 2 2 10" xfId="21"/>
    <cellStyle name="Normal 2 2 2 2 2 2" xfId="22"/>
    <cellStyle name="Normal 2 2 2 3" xfId="23"/>
    <cellStyle name="Normal 2 2 2 3 2" xfId="24"/>
    <cellStyle name="Normal 2 2 5" xfId="25"/>
    <cellStyle name="Normal 2 3 16" xfId="26"/>
    <cellStyle name="Normal 2 3 3" xfId="27"/>
    <cellStyle name="Normal 2 3 3 2" xfId="28"/>
    <cellStyle name="Normal 2 4" xfId="29"/>
    <cellStyle name="Normal 2 5" xfId="30"/>
    <cellStyle name="Normal 22 2" xfId="31"/>
    <cellStyle name="Normal 27" xfId="32"/>
    <cellStyle name="Normal 29" xfId="33"/>
    <cellStyle name="Normal 3" xfId="34"/>
    <cellStyle name="Normal 3 2" xfId="35"/>
    <cellStyle name="Normal 3 2 2 2 2 2" xfId="36"/>
    <cellStyle name="Normal 3 2 2 2 2 3" xfId="37"/>
    <cellStyle name="Normal 3 2 3" xfId="38"/>
    <cellStyle name="Normal 3 3" xfId="39"/>
    <cellStyle name="Normal 3 3 2" xfId="40"/>
    <cellStyle name="Normal 3 3 2 2" xfId="41"/>
    <cellStyle name="Normal 3 3 3" xfId="42"/>
    <cellStyle name="Normal 4" xfId="43"/>
    <cellStyle name="Normal 4 2" xfId="44"/>
    <cellStyle name="Normal 5" xfId="45"/>
    <cellStyle name="Normal 5 3" xfId="46"/>
    <cellStyle name="Normal 52" xfId="47"/>
    <cellStyle name="Normal 7" xfId="48"/>
    <cellStyle name="Normal 7 2 2" xfId="49"/>
    <cellStyle name="Normal 7 3" xfId="50"/>
    <cellStyle name="Normal_2004 NEW-PRICE LIST ( New Catalog)" xfId="51"/>
    <cellStyle name="常规 2" xfId="52"/>
    <cellStyle name="常规_buffet tables-0617-QUOTE (100526)ys" xfId="53"/>
    <cellStyle name="常规_IC SZ F&amp;B (2)" xfId="54"/>
  </cellStyles>
  <dxfs count="14">
    <dxf>
      <font>
        <color rgb="FFFF0000"/>
      </font>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lor rgb="FFFF0000"/>
      </font>
    </dxf>
    <dxf>
      <font>
        <color rgb="FFFF0000"/>
      </font>
    </dxf>
    <dxf>
      <font>
        <color rgb="FFFF0000"/>
      </font>
    </dxf>
  </dxfs>
  <tableStyles count="0"/>
  <colors>
    <indexedColors>
      <rgbColor rgb="00000000"/>
      <rgbColor rgb="00FFFFFF"/>
      <rgbColor rgb="00FF0000"/>
      <rgbColor rgb="0000FF00"/>
      <rgbColor rgb="000000FF"/>
      <rgbColor rgb="00FFFF00"/>
      <rgbColor rgb="00FF00FF"/>
      <rgbColor rgb="0000FFFF"/>
      <rgbColor rgb="00000000"/>
      <rgbColor rgb="005E88B1"/>
      <rgbColor rgb="00EEF3F4"/>
      <rgbColor rgb="000000FF"/>
      <rgbColor rgb="00AAAAAA"/>
      <rgbColor rgb="00FFFFFF"/>
      <rgbColor rgb="00BFBFBF"/>
      <rgbColor rgb="00FFFF00"/>
      <rgbColor rgb="00800000"/>
      <rgbColor rgb="00FF0000"/>
      <rgbColor rgb="00D8D8D8"/>
      <rgbColor rgb="000070C0"/>
      <rgbColor rgb="0000B050"/>
      <rgbColor rgb="00FFC000"/>
      <rgbColor rgb="00903C39"/>
      <rgbColor rgb="0000B0F0"/>
      <rgbColor rgb="00A5B6CA"/>
      <rgbColor rgb="00595959"/>
      <rgbColor rgb="00FEF2CB"/>
      <rgbColor rgb="00072D19"/>
      <rgbColor rgb="00FDF6DC"/>
      <rgbColor rgb="00D2DAE4"/>
      <rgbColor rgb="00FBD4B4"/>
      <rgbColor rgb="00DBE5F1"/>
      <rgbColor rgb="00A5A5A5"/>
      <rgbColor rgb="00C2D69B"/>
      <rgbColor rgb="00D6D4CA"/>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externalLink" Target="externalLinks/externalLink4.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externalLink" Target="externalLinks/externalLink2.xml"/><Relationship Id="rId74" Type="http://schemas.openxmlformats.org/officeDocument/2006/relationships/customXml" Target="../customXml/item1.xml"/><Relationship Id="rId5" Type="http://schemas.openxmlformats.org/officeDocument/2006/relationships/worksheet" Target="worksheets/sheet5.xml"/><Relationship Id="rId61" Type="http://schemas.openxmlformats.org/officeDocument/2006/relationships/worksheet" Target="worksheets/sheet6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externalLink" Target="externalLinks/externalLink5.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sharedStrings" Target="sharedString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externalLink" Target="externalLinks/externalLink3.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theme" Target="theme/theme1.xml"/><Relationship Id="rId75"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externalLink" Target="externalLinks/externalLink1.xml"/><Relationship Id="rId73"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customXml" Target="../customXml/item3.xml"/><Relationship Id="rId7" Type="http://schemas.openxmlformats.org/officeDocument/2006/relationships/worksheet" Target="worksheets/sheet7.xml"/><Relationship Id="rId71"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3" Type="http://schemas.openxmlformats.org/officeDocument/2006/relationships/image" Target="../media/image3.jpeg"/><Relationship Id="rId7" Type="http://schemas.openxmlformats.org/officeDocument/2006/relationships/image" Target="../media/image7.jpeg"/><Relationship Id="rId12" Type="http://schemas.openxmlformats.org/officeDocument/2006/relationships/image" Target="../media/image12.jpe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5" Type="http://schemas.openxmlformats.org/officeDocument/2006/relationships/image" Target="../media/image5.jpeg"/><Relationship Id="rId10" Type="http://schemas.openxmlformats.org/officeDocument/2006/relationships/image" Target="../media/image10.jpeg"/><Relationship Id="rId4" Type="http://schemas.openxmlformats.org/officeDocument/2006/relationships/image" Target="../media/image4.jpeg"/><Relationship Id="rId9" Type="http://schemas.openxmlformats.org/officeDocument/2006/relationships/image" Target="../media/image9.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205.jpeg"/><Relationship Id="rId3" Type="http://schemas.openxmlformats.org/officeDocument/2006/relationships/image" Target="../media/image200.jpeg"/><Relationship Id="rId7" Type="http://schemas.openxmlformats.org/officeDocument/2006/relationships/image" Target="../media/image204.jpeg"/><Relationship Id="rId2" Type="http://schemas.openxmlformats.org/officeDocument/2006/relationships/image" Target="../media/image199.jpeg"/><Relationship Id="rId1" Type="http://schemas.openxmlformats.org/officeDocument/2006/relationships/image" Target="../media/image198.jpeg"/><Relationship Id="rId6" Type="http://schemas.openxmlformats.org/officeDocument/2006/relationships/image" Target="../media/image203.jpeg"/><Relationship Id="rId5" Type="http://schemas.openxmlformats.org/officeDocument/2006/relationships/image" Target="../media/image202.png"/><Relationship Id="rId10" Type="http://schemas.openxmlformats.org/officeDocument/2006/relationships/image" Target="../media/image207.jpeg"/><Relationship Id="rId4" Type="http://schemas.openxmlformats.org/officeDocument/2006/relationships/image" Target="../media/image201.png"/><Relationship Id="rId9" Type="http://schemas.openxmlformats.org/officeDocument/2006/relationships/image" Target="../media/image206.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215.jpeg"/><Relationship Id="rId13" Type="http://schemas.openxmlformats.org/officeDocument/2006/relationships/image" Target="../media/image220.jpeg"/><Relationship Id="rId3" Type="http://schemas.openxmlformats.org/officeDocument/2006/relationships/image" Target="../media/image210.png"/><Relationship Id="rId7" Type="http://schemas.openxmlformats.org/officeDocument/2006/relationships/image" Target="../media/image214.jpeg"/><Relationship Id="rId12" Type="http://schemas.openxmlformats.org/officeDocument/2006/relationships/image" Target="../media/image219.jpeg"/><Relationship Id="rId2" Type="http://schemas.openxmlformats.org/officeDocument/2006/relationships/image" Target="../media/image209.jpeg"/><Relationship Id="rId16" Type="http://schemas.openxmlformats.org/officeDocument/2006/relationships/image" Target="../media/image223.jpeg"/><Relationship Id="rId1" Type="http://schemas.openxmlformats.org/officeDocument/2006/relationships/image" Target="../media/image208.jpeg"/><Relationship Id="rId6" Type="http://schemas.openxmlformats.org/officeDocument/2006/relationships/image" Target="../media/image213.jpeg"/><Relationship Id="rId11" Type="http://schemas.openxmlformats.org/officeDocument/2006/relationships/image" Target="../media/image218.jpeg"/><Relationship Id="rId5" Type="http://schemas.openxmlformats.org/officeDocument/2006/relationships/image" Target="../media/image212.jpeg"/><Relationship Id="rId15" Type="http://schemas.openxmlformats.org/officeDocument/2006/relationships/image" Target="../media/image222.jpeg"/><Relationship Id="rId10" Type="http://schemas.openxmlformats.org/officeDocument/2006/relationships/image" Target="../media/image217.jpeg"/><Relationship Id="rId4" Type="http://schemas.openxmlformats.org/officeDocument/2006/relationships/image" Target="../media/image211.jpeg"/><Relationship Id="rId9" Type="http://schemas.openxmlformats.org/officeDocument/2006/relationships/image" Target="../media/image216.jpeg"/><Relationship Id="rId14" Type="http://schemas.openxmlformats.org/officeDocument/2006/relationships/image" Target="../media/image221.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231.jpeg"/><Relationship Id="rId13" Type="http://schemas.openxmlformats.org/officeDocument/2006/relationships/image" Target="../media/image236.jpeg"/><Relationship Id="rId3" Type="http://schemas.openxmlformats.org/officeDocument/2006/relationships/image" Target="../media/image226.jpeg"/><Relationship Id="rId7" Type="http://schemas.openxmlformats.org/officeDocument/2006/relationships/image" Target="../media/image230.jpeg"/><Relationship Id="rId12" Type="http://schemas.openxmlformats.org/officeDocument/2006/relationships/image" Target="../media/image235.jpeg"/><Relationship Id="rId17" Type="http://schemas.openxmlformats.org/officeDocument/2006/relationships/image" Target="../media/image239.jpeg"/><Relationship Id="rId2" Type="http://schemas.openxmlformats.org/officeDocument/2006/relationships/image" Target="../media/image225.jpeg"/><Relationship Id="rId16" Type="http://schemas.openxmlformats.org/officeDocument/2006/relationships/image" Target="../media/image238.jpeg"/><Relationship Id="rId1" Type="http://schemas.openxmlformats.org/officeDocument/2006/relationships/image" Target="../media/image224.jpeg"/><Relationship Id="rId6" Type="http://schemas.openxmlformats.org/officeDocument/2006/relationships/image" Target="../media/image229.jpeg"/><Relationship Id="rId11" Type="http://schemas.openxmlformats.org/officeDocument/2006/relationships/image" Target="../media/image234.jpeg"/><Relationship Id="rId5" Type="http://schemas.openxmlformats.org/officeDocument/2006/relationships/image" Target="../media/image228.jpeg"/><Relationship Id="rId15" Type="http://schemas.openxmlformats.org/officeDocument/2006/relationships/image" Target="../media/image221.jpeg"/><Relationship Id="rId10" Type="http://schemas.openxmlformats.org/officeDocument/2006/relationships/image" Target="../media/image233.jpeg"/><Relationship Id="rId4" Type="http://schemas.openxmlformats.org/officeDocument/2006/relationships/image" Target="../media/image227.jpeg"/><Relationship Id="rId9" Type="http://schemas.openxmlformats.org/officeDocument/2006/relationships/image" Target="../media/image232.jpeg"/><Relationship Id="rId14" Type="http://schemas.openxmlformats.org/officeDocument/2006/relationships/image" Target="../media/image237.jpeg"/></Relationships>
</file>

<file path=xl/drawings/_rels/drawing13.xml.rels><?xml version="1.0" encoding="UTF-8" standalone="yes"?>
<Relationships xmlns="http://schemas.openxmlformats.org/package/2006/relationships"><Relationship Id="rId26" Type="http://schemas.openxmlformats.org/officeDocument/2006/relationships/image" Target="../media/image265.jpeg"/><Relationship Id="rId21" Type="http://schemas.openxmlformats.org/officeDocument/2006/relationships/image" Target="../media/image260.jpeg"/><Relationship Id="rId42" Type="http://schemas.openxmlformats.org/officeDocument/2006/relationships/image" Target="../media/image281.jpeg"/><Relationship Id="rId47" Type="http://schemas.openxmlformats.org/officeDocument/2006/relationships/image" Target="../media/image286.jpeg"/><Relationship Id="rId63" Type="http://schemas.openxmlformats.org/officeDocument/2006/relationships/image" Target="../media/image302.jpeg"/><Relationship Id="rId68" Type="http://schemas.openxmlformats.org/officeDocument/2006/relationships/image" Target="../media/image307.jpeg"/><Relationship Id="rId84" Type="http://schemas.openxmlformats.org/officeDocument/2006/relationships/image" Target="../media/image323.jpeg"/><Relationship Id="rId89" Type="http://schemas.openxmlformats.org/officeDocument/2006/relationships/image" Target="../media/image328.jpeg"/><Relationship Id="rId16" Type="http://schemas.openxmlformats.org/officeDocument/2006/relationships/image" Target="../media/image255.jpeg"/><Relationship Id="rId11" Type="http://schemas.openxmlformats.org/officeDocument/2006/relationships/image" Target="../media/image250.jpeg"/><Relationship Id="rId32" Type="http://schemas.openxmlformats.org/officeDocument/2006/relationships/image" Target="../media/image271.jpeg"/><Relationship Id="rId37" Type="http://schemas.openxmlformats.org/officeDocument/2006/relationships/image" Target="../media/image276.jpeg"/><Relationship Id="rId53" Type="http://schemas.openxmlformats.org/officeDocument/2006/relationships/image" Target="../media/image292.jpeg"/><Relationship Id="rId58" Type="http://schemas.openxmlformats.org/officeDocument/2006/relationships/image" Target="../media/image297.jpeg"/><Relationship Id="rId74" Type="http://schemas.openxmlformats.org/officeDocument/2006/relationships/image" Target="../media/image313.jpeg"/><Relationship Id="rId79" Type="http://schemas.openxmlformats.org/officeDocument/2006/relationships/image" Target="../media/image318.jpeg"/><Relationship Id="rId5" Type="http://schemas.openxmlformats.org/officeDocument/2006/relationships/image" Target="../media/image244.jpeg"/><Relationship Id="rId90" Type="http://schemas.openxmlformats.org/officeDocument/2006/relationships/image" Target="../media/image329.jpeg"/><Relationship Id="rId22" Type="http://schemas.openxmlformats.org/officeDocument/2006/relationships/image" Target="../media/image261.jpeg"/><Relationship Id="rId27" Type="http://schemas.openxmlformats.org/officeDocument/2006/relationships/image" Target="../media/image266.jpeg"/><Relationship Id="rId43" Type="http://schemas.openxmlformats.org/officeDocument/2006/relationships/image" Target="../media/image282.jpeg"/><Relationship Id="rId48" Type="http://schemas.openxmlformats.org/officeDocument/2006/relationships/image" Target="../media/image287.jpeg"/><Relationship Id="rId64" Type="http://schemas.openxmlformats.org/officeDocument/2006/relationships/image" Target="../media/image303.jpeg"/><Relationship Id="rId69" Type="http://schemas.openxmlformats.org/officeDocument/2006/relationships/image" Target="../media/image308.jpeg"/><Relationship Id="rId8" Type="http://schemas.openxmlformats.org/officeDocument/2006/relationships/image" Target="../media/image247.jpeg"/><Relationship Id="rId51" Type="http://schemas.openxmlformats.org/officeDocument/2006/relationships/image" Target="../media/image290.jpeg"/><Relationship Id="rId72" Type="http://schemas.openxmlformats.org/officeDocument/2006/relationships/image" Target="../media/image311.jpeg"/><Relationship Id="rId80" Type="http://schemas.openxmlformats.org/officeDocument/2006/relationships/image" Target="../media/image319.jpeg"/><Relationship Id="rId85" Type="http://schemas.openxmlformats.org/officeDocument/2006/relationships/image" Target="../media/image324.jpeg"/><Relationship Id="rId93" Type="http://schemas.openxmlformats.org/officeDocument/2006/relationships/image" Target="../media/image332.jpeg"/><Relationship Id="rId3" Type="http://schemas.openxmlformats.org/officeDocument/2006/relationships/image" Target="../media/image242.jpeg"/><Relationship Id="rId12" Type="http://schemas.openxmlformats.org/officeDocument/2006/relationships/image" Target="../media/image251.jpeg"/><Relationship Id="rId17" Type="http://schemas.openxmlformats.org/officeDocument/2006/relationships/image" Target="../media/image256.jpeg"/><Relationship Id="rId25" Type="http://schemas.openxmlformats.org/officeDocument/2006/relationships/image" Target="../media/image264.jpeg"/><Relationship Id="rId33" Type="http://schemas.openxmlformats.org/officeDocument/2006/relationships/image" Target="../media/image272.jpeg"/><Relationship Id="rId38" Type="http://schemas.openxmlformats.org/officeDocument/2006/relationships/image" Target="../media/image277.jpeg"/><Relationship Id="rId46" Type="http://schemas.openxmlformats.org/officeDocument/2006/relationships/image" Target="../media/image285.jpeg"/><Relationship Id="rId59" Type="http://schemas.openxmlformats.org/officeDocument/2006/relationships/image" Target="../media/image298.jpeg"/><Relationship Id="rId67" Type="http://schemas.openxmlformats.org/officeDocument/2006/relationships/image" Target="../media/image306.jpeg"/><Relationship Id="rId20" Type="http://schemas.openxmlformats.org/officeDocument/2006/relationships/image" Target="../media/image259.jpeg"/><Relationship Id="rId41" Type="http://schemas.openxmlformats.org/officeDocument/2006/relationships/image" Target="../media/image280.jpeg"/><Relationship Id="rId54" Type="http://schemas.openxmlformats.org/officeDocument/2006/relationships/image" Target="../media/image293.jpeg"/><Relationship Id="rId62" Type="http://schemas.openxmlformats.org/officeDocument/2006/relationships/image" Target="../media/image301.jpeg"/><Relationship Id="rId70" Type="http://schemas.openxmlformats.org/officeDocument/2006/relationships/image" Target="../media/image309.jpeg"/><Relationship Id="rId75" Type="http://schemas.openxmlformats.org/officeDocument/2006/relationships/image" Target="../media/image314.jpeg"/><Relationship Id="rId83" Type="http://schemas.openxmlformats.org/officeDocument/2006/relationships/image" Target="../media/image322.jpeg"/><Relationship Id="rId88" Type="http://schemas.openxmlformats.org/officeDocument/2006/relationships/image" Target="../media/image327.jpeg"/><Relationship Id="rId91" Type="http://schemas.openxmlformats.org/officeDocument/2006/relationships/image" Target="../media/image330.jpeg"/><Relationship Id="rId1" Type="http://schemas.openxmlformats.org/officeDocument/2006/relationships/image" Target="../media/image240.jpeg"/><Relationship Id="rId6" Type="http://schemas.openxmlformats.org/officeDocument/2006/relationships/image" Target="../media/image245.jpeg"/><Relationship Id="rId15" Type="http://schemas.openxmlformats.org/officeDocument/2006/relationships/image" Target="../media/image254.jpeg"/><Relationship Id="rId23" Type="http://schemas.openxmlformats.org/officeDocument/2006/relationships/image" Target="../media/image262.jpeg"/><Relationship Id="rId28" Type="http://schemas.openxmlformats.org/officeDocument/2006/relationships/image" Target="../media/image267.jpeg"/><Relationship Id="rId36" Type="http://schemas.openxmlformats.org/officeDocument/2006/relationships/image" Target="../media/image275.jpeg"/><Relationship Id="rId49" Type="http://schemas.openxmlformats.org/officeDocument/2006/relationships/image" Target="../media/image288.jpeg"/><Relationship Id="rId57" Type="http://schemas.openxmlformats.org/officeDocument/2006/relationships/image" Target="../media/image296.jpeg"/><Relationship Id="rId10" Type="http://schemas.openxmlformats.org/officeDocument/2006/relationships/image" Target="../media/image249.jpeg"/><Relationship Id="rId31" Type="http://schemas.openxmlformats.org/officeDocument/2006/relationships/image" Target="../media/image270.jpeg"/><Relationship Id="rId44" Type="http://schemas.openxmlformats.org/officeDocument/2006/relationships/image" Target="../media/image283.jpeg"/><Relationship Id="rId52" Type="http://schemas.openxmlformats.org/officeDocument/2006/relationships/image" Target="../media/image291.jpeg"/><Relationship Id="rId60" Type="http://schemas.openxmlformats.org/officeDocument/2006/relationships/image" Target="../media/image299.jpeg"/><Relationship Id="rId65" Type="http://schemas.openxmlformats.org/officeDocument/2006/relationships/image" Target="../media/image304.jpeg"/><Relationship Id="rId73" Type="http://schemas.openxmlformats.org/officeDocument/2006/relationships/image" Target="../media/image312.jpeg"/><Relationship Id="rId78" Type="http://schemas.openxmlformats.org/officeDocument/2006/relationships/image" Target="../media/image317.jpeg"/><Relationship Id="rId81" Type="http://schemas.openxmlformats.org/officeDocument/2006/relationships/image" Target="../media/image320.jpeg"/><Relationship Id="rId86" Type="http://schemas.openxmlformats.org/officeDocument/2006/relationships/image" Target="../media/image325.jpeg"/><Relationship Id="rId94" Type="http://schemas.openxmlformats.org/officeDocument/2006/relationships/image" Target="../media/image333.jpeg"/><Relationship Id="rId4" Type="http://schemas.openxmlformats.org/officeDocument/2006/relationships/image" Target="../media/image243.jpeg"/><Relationship Id="rId9" Type="http://schemas.openxmlformats.org/officeDocument/2006/relationships/image" Target="../media/image248.png"/><Relationship Id="rId13" Type="http://schemas.openxmlformats.org/officeDocument/2006/relationships/image" Target="../media/image252.jpeg"/><Relationship Id="rId18" Type="http://schemas.openxmlformats.org/officeDocument/2006/relationships/image" Target="../media/image257.jpeg"/><Relationship Id="rId39" Type="http://schemas.openxmlformats.org/officeDocument/2006/relationships/image" Target="../media/image278.jpeg"/><Relationship Id="rId34" Type="http://schemas.openxmlformats.org/officeDocument/2006/relationships/image" Target="../media/image273.jpeg"/><Relationship Id="rId50" Type="http://schemas.openxmlformats.org/officeDocument/2006/relationships/image" Target="../media/image289.jpeg"/><Relationship Id="rId55" Type="http://schemas.openxmlformats.org/officeDocument/2006/relationships/image" Target="../media/image294.jpeg"/><Relationship Id="rId76" Type="http://schemas.openxmlformats.org/officeDocument/2006/relationships/image" Target="../media/image315.jpeg"/><Relationship Id="rId7" Type="http://schemas.openxmlformats.org/officeDocument/2006/relationships/image" Target="../media/image246.jpeg"/><Relationship Id="rId71" Type="http://schemas.openxmlformats.org/officeDocument/2006/relationships/image" Target="../media/image310.jpeg"/><Relationship Id="rId92" Type="http://schemas.openxmlformats.org/officeDocument/2006/relationships/image" Target="../media/image331.jpeg"/><Relationship Id="rId2" Type="http://schemas.openxmlformats.org/officeDocument/2006/relationships/image" Target="../media/image241.jpeg"/><Relationship Id="rId29" Type="http://schemas.openxmlformats.org/officeDocument/2006/relationships/image" Target="../media/image268.jpeg"/><Relationship Id="rId24" Type="http://schemas.openxmlformats.org/officeDocument/2006/relationships/image" Target="../media/image263.jpeg"/><Relationship Id="rId40" Type="http://schemas.openxmlformats.org/officeDocument/2006/relationships/image" Target="../media/image279.jpeg"/><Relationship Id="rId45" Type="http://schemas.openxmlformats.org/officeDocument/2006/relationships/image" Target="../media/image284.jpeg"/><Relationship Id="rId66" Type="http://schemas.openxmlformats.org/officeDocument/2006/relationships/image" Target="../media/image305.jpeg"/><Relationship Id="rId87" Type="http://schemas.openxmlformats.org/officeDocument/2006/relationships/image" Target="../media/image326.jpeg"/><Relationship Id="rId61" Type="http://schemas.openxmlformats.org/officeDocument/2006/relationships/image" Target="../media/image300.jpeg"/><Relationship Id="rId82" Type="http://schemas.openxmlformats.org/officeDocument/2006/relationships/image" Target="../media/image321.jpeg"/><Relationship Id="rId19" Type="http://schemas.openxmlformats.org/officeDocument/2006/relationships/image" Target="../media/image258.jpeg"/><Relationship Id="rId14" Type="http://schemas.openxmlformats.org/officeDocument/2006/relationships/image" Target="../media/image253.jpeg"/><Relationship Id="rId30" Type="http://schemas.openxmlformats.org/officeDocument/2006/relationships/image" Target="../media/image269.jpeg"/><Relationship Id="rId35" Type="http://schemas.openxmlformats.org/officeDocument/2006/relationships/image" Target="../media/image274.jpeg"/><Relationship Id="rId56" Type="http://schemas.openxmlformats.org/officeDocument/2006/relationships/image" Target="../media/image295.jpeg"/><Relationship Id="rId77" Type="http://schemas.openxmlformats.org/officeDocument/2006/relationships/image" Target="../media/image316.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41.jpeg"/><Relationship Id="rId13" Type="http://schemas.openxmlformats.org/officeDocument/2006/relationships/image" Target="../media/image346.jpeg"/><Relationship Id="rId3" Type="http://schemas.openxmlformats.org/officeDocument/2006/relationships/image" Target="../media/image336.png"/><Relationship Id="rId7" Type="http://schemas.openxmlformats.org/officeDocument/2006/relationships/image" Target="../media/image340.jpeg"/><Relationship Id="rId12" Type="http://schemas.openxmlformats.org/officeDocument/2006/relationships/image" Target="../media/image345.jpeg"/><Relationship Id="rId2" Type="http://schemas.openxmlformats.org/officeDocument/2006/relationships/image" Target="../media/image335.jpeg"/><Relationship Id="rId1" Type="http://schemas.openxmlformats.org/officeDocument/2006/relationships/image" Target="../media/image334.jpeg"/><Relationship Id="rId6" Type="http://schemas.openxmlformats.org/officeDocument/2006/relationships/image" Target="../media/image339.jpeg"/><Relationship Id="rId11" Type="http://schemas.openxmlformats.org/officeDocument/2006/relationships/image" Target="../media/image344.jpeg"/><Relationship Id="rId5" Type="http://schemas.openxmlformats.org/officeDocument/2006/relationships/image" Target="../media/image338.jpeg"/><Relationship Id="rId15" Type="http://schemas.openxmlformats.org/officeDocument/2006/relationships/image" Target="../media/image348.jpeg"/><Relationship Id="rId10" Type="http://schemas.openxmlformats.org/officeDocument/2006/relationships/image" Target="../media/image343.png"/><Relationship Id="rId4" Type="http://schemas.openxmlformats.org/officeDocument/2006/relationships/image" Target="../media/image337.jpeg"/><Relationship Id="rId9" Type="http://schemas.openxmlformats.org/officeDocument/2006/relationships/image" Target="../media/image342.jpeg"/><Relationship Id="rId14" Type="http://schemas.openxmlformats.org/officeDocument/2006/relationships/image" Target="../media/image347.jpeg"/></Relationships>
</file>

<file path=xl/drawings/_rels/drawing15.xml.rels><?xml version="1.0" encoding="UTF-8" standalone="yes"?>
<Relationships xmlns="http://schemas.openxmlformats.org/package/2006/relationships"><Relationship Id="rId26" Type="http://schemas.openxmlformats.org/officeDocument/2006/relationships/image" Target="../media/image374.jpeg"/><Relationship Id="rId21" Type="http://schemas.openxmlformats.org/officeDocument/2006/relationships/image" Target="../media/image369.jpeg"/><Relationship Id="rId42" Type="http://schemas.openxmlformats.org/officeDocument/2006/relationships/image" Target="../media/image390.jpeg"/><Relationship Id="rId47" Type="http://schemas.openxmlformats.org/officeDocument/2006/relationships/image" Target="../media/image395.jpeg"/><Relationship Id="rId63" Type="http://schemas.openxmlformats.org/officeDocument/2006/relationships/image" Target="../media/image411.jpeg"/><Relationship Id="rId68" Type="http://schemas.openxmlformats.org/officeDocument/2006/relationships/image" Target="../media/image416.jpeg"/><Relationship Id="rId2" Type="http://schemas.openxmlformats.org/officeDocument/2006/relationships/image" Target="../media/image350.jpeg"/><Relationship Id="rId16" Type="http://schemas.openxmlformats.org/officeDocument/2006/relationships/image" Target="../media/image364.jpeg"/><Relationship Id="rId29" Type="http://schemas.openxmlformats.org/officeDocument/2006/relationships/image" Target="../media/image377.jpeg"/><Relationship Id="rId11" Type="http://schemas.openxmlformats.org/officeDocument/2006/relationships/image" Target="../media/image359.jpeg"/><Relationship Id="rId24" Type="http://schemas.openxmlformats.org/officeDocument/2006/relationships/image" Target="../media/image372.jpeg"/><Relationship Id="rId32" Type="http://schemas.openxmlformats.org/officeDocument/2006/relationships/image" Target="../media/image380.jpeg"/><Relationship Id="rId37" Type="http://schemas.openxmlformats.org/officeDocument/2006/relationships/image" Target="../media/image385.jpeg"/><Relationship Id="rId40" Type="http://schemas.openxmlformats.org/officeDocument/2006/relationships/image" Target="../media/image388.jpeg"/><Relationship Id="rId45" Type="http://schemas.openxmlformats.org/officeDocument/2006/relationships/image" Target="../media/image393.jpeg"/><Relationship Id="rId53" Type="http://schemas.openxmlformats.org/officeDocument/2006/relationships/image" Target="../media/image401.jpeg"/><Relationship Id="rId58" Type="http://schemas.openxmlformats.org/officeDocument/2006/relationships/image" Target="../media/image406.jpeg"/><Relationship Id="rId66" Type="http://schemas.openxmlformats.org/officeDocument/2006/relationships/image" Target="../media/image414.jpeg"/><Relationship Id="rId74" Type="http://schemas.openxmlformats.org/officeDocument/2006/relationships/image" Target="../media/image422.jpeg"/><Relationship Id="rId5" Type="http://schemas.openxmlformats.org/officeDocument/2006/relationships/image" Target="../media/image353.jpeg"/><Relationship Id="rId61" Type="http://schemas.openxmlformats.org/officeDocument/2006/relationships/image" Target="../media/image409.jpeg"/><Relationship Id="rId19" Type="http://schemas.openxmlformats.org/officeDocument/2006/relationships/image" Target="../media/image367.jpeg"/><Relationship Id="rId14" Type="http://schemas.openxmlformats.org/officeDocument/2006/relationships/image" Target="../media/image362.jpeg"/><Relationship Id="rId22" Type="http://schemas.openxmlformats.org/officeDocument/2006/relationships/image" Target="../media/image370.jpeg"/><Relationship Id="rId27" Type="http://schemas.openxmlformats.org/officeDocument/2006/relationships/image" Target="../media/image375.jpeg"/><Relationship Id="rId30" Type="http://schemas.openxmlformats.org/officeDocument/2006/relationships/image" Target="../media/image378.jpeg"/><Relationship Id="rId35" Type="http://schemas.openxmlformats.org/officeDocument/2006/relationships/image" Target="../media/image383.jpeg"/><Relationship Id="rId43" Type="http://schemas.openxmlformats.org/officeDocument/2006/relationships/image" Target="../media/image391.jpeg"/><Relationship Id="rId48" Type="http://schemas.openxmlformats.org/officeDocument/2006/relationships/image" Target="../media/image396.jpeg"/><Relationship Id="rId56" Type="http://schemas.openxmlformats.org/officeDocument/2006/relationships/image" Target="../media/image404.jpeg"/><Relationship Id="rId64" Type="http://schemas.openxmlformats.org/officeDocument/2006/relationships/image" Target="../media/image412.jpeg"/><Relationship Id="rId69" Type="http://schemas.openxmlformats.org/officeDocument/2006/relationships/image" Target="../media/image417.jpeg"/><Relationship Id="rId8" Type="http://schemas.openxmlformats.org/officeDocument/2006/relationships/image" Target="../media/image356.jpeg"/><Relationship Id="rId51" Type="http://schemas.openxmlformats.org/officeDocument/2006/relationships/image" Target="../media/image399.jpeg"/><Relationship Id="rId72" Type="http://schemas.openxmlformats.org/officeDocument/2006/relationships/image" Target="../media/image420.jpeg"/><Relationship Id="rId3" Type="http://schemas.openxmlformats.org/officeDocument/2006/relationships/image" Target="../media/image351.jpeg"/><Relationship Id="rId12" Type="http://schemas.openxmlformats.org/officeDocument/2006/relationships/image" Target="../media/image360.jpeg"/><Relationship Id="rId17" Type="http://schemas.openxmlformats.org/officeDocument/2006/relationships/image" Target="../media/image365.jpeg"/><Relationship Id="rId25" Type="http://schemas.openxmlformats.org/officeDocument/2006/relationships/image" Target="../media/image373.jpeg"/><Relationship Id="rId33" Type="http://schemas.openxmlformats.org/officeDocument/2006/relationships/image" Target="../media/image381.jpeg"/><Relationship Id="rId38" Type="http://schemas.openxmlformats.org/officeDocument/2006/relationships/image" Target="../media/image386.jpeg"/><Relationship Id="rId46" Type="http://schemas.openxmlformats.org/officeDocument/2006/relationships/image" Target="../media/image394.jpeg"/><Relationship Id="rId59" Type="http://schemas.openxmlformats.org/officeDocument/2006/relationships/image" Target="../media/image407.jpeg"/><Relationship Id="rId67" Type="http://schemas.openxmlformats.org/officeDocument/2006/relationships/image" Target="../media/image415.jpeg"/><Relationship Id="rId20" Type="http://schemas.openxmlformats.org/officeDocument/2006/relationships/image" Target="../media/image368.jpeg"/><Relationship Id="rId41" Type="http://schemas.openxmlformats.org/officeDocument/2006/relationships/image" Target="../media/image389.jpeg"/><Relationship Id="rId54" Type="http://schemas.openxmlformats.org/officeDocument/2006/relationships/image" Target="../media/image402.jpeg"/><Relationship Id="rId62" Type="http://schemas.openxmlformats.org/officeDocument/2006/relationships/image" Target="../media/image410.jpeg"/><Relationship Id="rId70" Type="http://schemas.openxmlformats.org/officeDocument/2006/relationships/image" Target="../media/image418.jpeg"/><Relationship Id="rId1" Type="http://schemas.openxmlformats.org/officeDocument/2006/relationships/image" Target="../media/image349.jpeg"/><Relationship Id="rId6" Type="http://schemas.openxmlformats.org/officeDocument/2006/relationships/image" Target="../media/image354.jpeg"/><Relationship Id="rId15" Type="http://schemas.openxmlformats.org/officeDocument/2006/relationships/image" Target="../media/image363.jpeg"/><Relationship Id="rId23" Type="http://schemas.openxmlformats.org/officeDocument/2006/relationships/image" Target="../media/image371.jpeg"/><Relationship Id="rId28" Type="http://schemas.openxmlformats.org/officeDocument/2006/relationships/image" Target="../media/image376.jpeg"/><Relationship Id="rId36" Type="http://schemas.openxmlformats.org/officeDocument/2006/relationships/image" Target="../media/image384.jpeg"/><Relationship Id="rId49" Type="http://schemas.openxmlformats.org/officeDocument/2006/relationships/image" Target="../media/image397.jpeg"/><Relationship Id="rId57" Type="http://schemas.openxmlformats.org/officeDocument/2006/relationships/image" Target="../media/image405.jpeg"/><Relationship Id="rId10" Type="http://schemas.openxmlformats.org/officeDocument/2006/relationships/image" Target="../media/image358.jpeg"/><Relationship Id="rId31" Type="http://schemas.openxmlformats.org/officeDocument/2006/relationships/image" Target="../media/image379.jpeg"/><Relationship Id="rId44" Type="http://schemas.openxmlformats.org/officeDocument/2006/relationships/image" Target="../media/image392.jpeg"/><Relationship Id="rId52" Type="http://schemas.openxmlformats.org/officeDocument/2006/relationships/image" Target="../media/image400.jpeg"/><Relationship Id="rId60" Type="http://schemas.openxmlformats.org/officeDocument/2006/relationships/image" Target="../media/image408.jpeg"/><Relationship Id="rId65" Type="http://schemas.openxmlformats.org/officeDocument/2006/relationships/image" Target="../media/image413.jpeg"/><Relationship Id="rId73" Type="http://schemas.openxmlformats.org/officeDocument/2006/relationships/image" Target="../media/image421.jpeg"/><Relationship Id="rId4" Type="http://schemas.openxmlformats.org/officeDocument/2006/relationships/image" Target="../media/image352.jpeg"/><Relationship Id="rId9" Type="http://schemas.openxmlformats.org/officeDocument/2006/relationships/image" Target="../media/image357.jpeg"/><Relationship Id="rId13" Type="http://schemas.openxmlformats.org/officeDocument/2006/relationships/image" Target="../media/image361.jpeg"/><Relationship Id="rId18" Type="http://schemas.openxmlformats.org/officeDocument/2006/relationships/image" Target="../media/image366.jpeg"/><Relationship Id="rId39" Type="http://schemas.openxmlformats.org/officeDocument/2006/relationships/image" Target="../media/image387.jpeg"/><Relationship Id="rId34" Type="http://schemas.openxmlformats.org/officeDocument/2006/relationships/image" Target="../media/image382.jpeg"/><Relationship Id="rId50" Type="http://schemas.openxmlformats.org/officeDocument/2006/relationships/image" Target="../media/image398.jpeg"/><Relationship Id="rId55" Type="http://schemas.openxmlformats.org/officeDocument/2006/relationships/image" Target="../media/image403.jpeg"/><Relationship Id="rId7" Type="http://schemas.openxmlformats.org/officeDocument/2006/relationships/image" Target="../media/image355.png"/><Relationship Id="rId71" Type="http://schemas.openxmlformats.org/officeDocument/2006/relationships/image" Target="../media/image419.jpeg"/></Relationships>
</file>

<file path=xl/drawings/_rels/drawing16.xml.rels><?xml version="1.0" encoding="UTF-8" standalone="yes"?>
<Relationships xmlns="http://schemas.openxmlformats.org/package/2006/relationships"><Relationship Id="rId8" Type="http://schemas.openxmlformats.org/officeDocument/2006/relationships/image" Target="../media/image430.jpeg"/><Relationship Id="rId13" Type="http://schemas.openxmlformats.org/officeDocument/2006/relationships/image" Target="../media/image435.png"/><Relationship Id="rId18" Type="http://schemas.openxmlformats.org/officeDocument/2006/relationships/image" Target="../media/image440.jpeg"/><Relationship Id="rId3" Type="http://schemas.openxmlformats.org/officeDocument/2006/relationships/image" Target="../media/image425.jpeg"/><Relationship Id="rId21" Type="http://schemas.openxmlformats.org/officeDocument/2006/relationships/image" Target="../media/image443.jpeg"/><Relationship Id="rId7" Type="http://schemas.openxmlformats.org/officeDocument/2006/relationships/image" Target="../media/image429.jpeg"/><Relationship Id="rId12" Type="http://schemas.openxmlformats.org/officeDocument/2006/relationships/image" Target="../media/image434.jpeg"/><Relationship Id="rId17" Type="http://schemas.openxmlformats.org/officeDocument/2006/relationships/image" Target="../media/image439.jpeg"/><Relationship Id="rId25" Type="http://schemas.openxmlformats.org/officeDocument/2006/relationships/image" Target="../media/image447.jpeg"/><Relationship Id="rId2" Type="http://schemas.openxmlformats.org/officeDocument/2006/relationships/image" Target="../media/image424.jpeg"/><Relationship Id="rId16" Type="http://schemas.openxmlformats.org/officeDocument/2006/relationships/image" Target="../media/image438.jpeg"/><Relationship Id="rId20" Type="http://schemas.openxmlformats.org/officeDocument/2006/relationships/image" Target="../media/image442.jpeg"/><Relationship Id="rId1" Type="http://schemas.openxmlformats.org/officeDocument/2006/relationships/image" Target="../media/image423.jpeg"/><Relationship Id="rId6" Type="http://schemas.openxmlformats.org/officeDocument/2006/relationships/image" Target="../media/image428.jpeg"/><Relationship Id="rId11" Type="http://schemas.openxmlformats.org/officeDocument/2006/relationships/image" Target="../media/image433.jpeg"/><Relationship Id="rId24" Type="http://schemas.openxmlformats.org/officeDocument/2006/relationships/image" Target="../media/image446.jpeg"/><Relationship Id="rId5" Type="http://schemas.openxmlformats.org/officeDocument/2006/relationships/image" Target="../media/image427.png"/><Relationship Id="rId15" Type="http://schemas.openxmlformats.org/officeDocument/2006/relationships/image" Target="../media/image437.jpeg"/><Relationship Id="rId23" Type="http://schemas.openxmlformats.org/officeDocument/2006/relationships/image" Target="../media/image445.jpeg"/><Relationship Id="rId10" Type="http://schemas.openxmlformats.org/officeDocument/2006/relationships/image" Target="../media/image432.jpeg"/><Relationship Id="rId19" Type="http://schemas.openxmlformats.org/officeDocument/2006/relationships/image" Target="../media/image441.jpeg"/><Relationship Id="rId4" Type="http://schemas.openxmlformats.org/officeDocument/2006/relationships/image" Target="../media/image426.jpeg"/><Relationship Id="rId9" Type="http://schemas.openxmlformats.org/officeDocument/2006/relationships/image" Target="../media/image431.png"/><Relationship Id="rId14" Type="http://schemas.openxmlformats.org/officeDocument/2006/relationships/image" Target="../media/image436.jpeg"/><Relationship Id="rId22" Type="http://schemas.openxmlformats.org/officeDocument/2006/relationships/image" Target="../media/image444.jpeg"/></Relationships>
</file>

<file path=xl/drawings/_rels/drawing17.xml.rels><?xml version="1.0" encoding="UTF-8" standalone="yes"?>
<Relationships xmlns="http://schemas.openxmlformats.org/package/2006/relationships"><Relationship Id="rId117" Type="http://schemas.openxmlformats.org/officeDocument/2006/relationships/image" Target="../media/image564.jpeg"/><Relationship Id="rId21" Type="http://schemas.openxmlformats.org/officeDocument/2006/relationships/image" Target="../media/image468.jpeg"/><Relationship Id="rId42" Type="http://schemas.openxmlformats.org/officeDocument/2006/relationships/image" Target="../media/image489.jpeg"/><Relationship Id="rId63" Type="http://schemas.openxmlformats.org/officeDocument/2006/relationships/image" Target="../media/image510.jpeg"/><Relationship Id="rId84" Type="http://schemas.openxmlformats.org/officeDocument/2006/relationships/image" Target="../media/image531.jpeg"/><Relationship Id="rId138" Type="http://schemas.openxmlformats.org/officeDocument/2006/relationships/image" Target="../media/image585.jpeg"/><Relationship Id="rId159" Type="http://schemas.openxmlformats.org/officeDocument/2006/relationships/image" Target="../media/image606.jpeg"/><Relationship Id="rId170" Type="http://schemas.openxmlformats.org/officeDocument/2006/relationships/image" Target="../media/image617.jpeg"/><Relationship Id="rId191" Type="http://schemas.openxmlformats.org/officeDocument/2006/relationships/image" Target="../media/image638.jpeg"/><Relationship Id="rId205" Type="http://schemas.openxmlformats.org/officeDocument/2006/relationships/image" Target="../media/image652.jpeg"/><Relationship Id="rId226" Type="http://schemas.openxmlformats.org/officeDocument/2006/relationships/image" Target="../media/image673.jpeg"/><Relationship Id="rId107" Type="http://schemas.openxmlformats.org/officeDocument/2006/relationships/image" Target="../media/image554.jpeg"/><Relationship Id="rId11" Type="http://schemas.openxmlformats.org/officeDocument/2006/relationships/image" Target="../media/image458.jpeg"/><Relationship Id="rId32" Type="http://schemas.openxmlformats.org/officeDocument/2006/relationships/image" Target="../media/image479.jpeg"/><Relationship Id="rId53" Type="http://schemas.openxmlformats.org/officeDocument/2006/relationships/image" Target="../media/image500.jpeg"/><Relationship Id="rId74" Type="http://schemas.openxmlformats.org/officeDocument/2006/relationships/image" Target="../media/image521.jpeg"/><Relationship Id="rId128" Type="http://schemas.openxmlformats.org/officeDocument/2006/relationships/image" Target="../media/image575.jpeg"/><Relationship Id="rId149" Type="http://schemas.openxmlformats.org/officeDocument/2006/relationships/image" Target="../media/image596.jpeg"/><Relationship Id="rId5" Type="http://schemas.openxmlformats.org/officeDocument/2006/relationships/image" Target="../media/image452.jpeg"/><Relationship Id="rId95" Type="http://schemas.openxmlformats.org/officeDocument/2006/relationships/image" Target="../media/image542.jpeg"/><Relationship Id="rId160" Type="http://schemas.openxmlformats.org/officeDocument/2006/relationships/image" Target="../media/image607.jpeg"/><Relationship Id="rId181" Type="http://schemas.openxmlformats.org/officeDocument/2006/relationships/image" Target="../media/image628.jpeg"/><Relationship Id="rId216" Type="http://schemas.openxmlformats.org/officeDocument/2006/relationships/image" Target="../media/image663.jpeg"/><Relationship Id="rId22" Type="http://schemas.openxmlformats.org/officeDocument/2006/relationships/image" Target="../media/image469.jpeg"/><Relationship Id="rId43" Type="http://schemas.openxmlformats.org/officeDocument/2006/relationships/image" Target="../media/image490.jpeg"/><Relationship Id="rId64" Type="http://schemas.openxmlformats.org/officeDocument/2006/relationships/image" Target="../media/image511.jpeg"/><Relationship Id="rId118" Type="http://schemas.openxmlformats.org/officeDocument/2006/relationships/image" Target="../media/image565.jpeg"/><Relationship Id="rId139" Type="http://schemas.openxmlformats.org/officeDocument/2006/relationships/image" Target="../media/image586.jpeg"/><Relationship Id="rId85" Type="http://schemas.openxmlformats.org/officeDocument/2006/relationships/image" Target="../media/image532.jpeg"/><Relationship Id="rId150" Type="http://schemas.openxmlformats.org/officeDocument/2006/relationships/image" Target="../media/image597.jpeg"/><Relationship Id="rId171" Type="http://schemas.openxmlformats.org/officeDocument/2006/relationships/image" Target="../media/image618.jpeg"/><Relationship Id="rId192" Type="http://schemas.openxmlformats.org/officeDocument/2006/relationships/image" Target="../media/image639.jpeg"/><Relationship Id="rId206" Type="http://schemas.openxmlformats.org/officeDocument/2006/relationships/image" Target="../media/image653.jpeg"/><Relationship Id="rId227" Type="http://schemas.openxmlformats.org/officeDocument/2006/relationships/image" Target="../media/image674.jpeg"/><Relationship Id="rId12" Type="http://schemas.openxmlformats.org/officeDocument/2006/relationships/image" Target="../media/image459.jpeg"/><Relationship Id="rId33" Type="http://schemas.openxmlformats.org/officeDocument/2006/relationships/image" Target="../media/image480.jpeg"/><Relationship Id="rId108" Type="http://schemas.openxmlformats.org/officeDocument/2006/relationships/image" Target="../media/image555.jpeg"/><Relationship Id="rId129" Type="http://schemas.openxmlformats.org/officeDocument/2006/relationships/image" Target="../media/image576.jpeg"/><Relationship Id="rId54" Type="http://schemas.openxmlformats.org/officeDocument/2006/relationships/image" Target="../media/image501.jpeg"/><Relationship Id="rId75" Type="http://schemas.openxmlformats.org/officeDocument/2006/relationships/image" Target="../media/image522.jpeg"/><Relationship Id="rId96" Type="http://schemas.openxmlformats.org/officeDocument/2006/relationships/image" Target="../media/image543.jpeg"/><Relationship Id="rId140" Type="http://schemas.openxmlformats.org/officeDocument/2006/relationships/image" Target="../media/image587.jpeg"/><Relationship Id="rId161" Type="http://schemas.openxmlformats.org/officeDocument/2006/relationships/image" Target="../media/image608.jpeg"/><Relationship Id="rId182" Type="http://schemas.openxmlformats.org/officeDocument/2006/relationships/image" Target="../media/image629.jpeg"/><Relationship Id="rId217" Type="http://schemas.openxmlformats.org/officeDocument/2006/relationships/image" Target="../media/image664.jpeg"/><Relationship Id="rId6" Type="http://schemas.openxmlformats.org/officeDocument/2006/relationships/image" Target="../media/image453.jpeg"/><Relationship Id="rId23" Type="http://schemas.openxmlformats.org/officeDocument/2006/relationships/image" Target="../media/image470.jpeg"/><Relationship Id="rId119" Type="http://schemas.openxmlformats.org/officeDocument/2006/relationships/image" Target="../media/image566.jpeg"/><Relationship Id="rId44" Type="http://schemas.openxmlformats.org/officeDocument/2006/relationships/image" Target="../media/image491.jpeg"/><Relationship Id="rId65" Type="http://schemas.openxmlformats.org/officeDocument/2006/relationships/image" Target="../media/image512.jpeg"/><Relationship Id="rId86" Type="http://schemas.openxmlformats.org/officeDocument/2006/relationships/image" Target="../media/image533.jpeg"/><Relationship Id="rId130" Type="http://schemas.openxmlformats.org/officeDocument/2006/relationships/image" Target="../media/image577.jpeg"/><Relationship Id="rId151" Type="http://schemas.openxmlformats.org/officeDocument/2006/relationships/image" Target="../media/image598.jpeg"/><Relationship Id="rId172" Type="http://schemas.openxmlformats.org/officeDocument/2006/relationships/image" Target="../media/image619.jpeg"/><Relationship Id="rId193" Type="http://schemas.openxmlformats.org/officeDocument/2006/relationships/image" Target="../media/image640.jpeg"/><Relationship Id="rId207" Type="http://schemas.openxmlformats.org/officeDocument/2006/relationships/image" Target="../media/image654.jpeg"/><Relationship Id="rId228" Type="http://schemas.openxmlformats.org/officeDocument/2006/relationships/image" Target="../media/image675.jpeg"/><Relationship Id="rId13" Type="http://schemas.openxmlformats.org/officeDocument/2006/relationships/image" Target="../media/image460.jpeg"/><Relationship Id="rId109" Type="http://schemas.openxmlformats.org/officeDocument/2006/relationships/image" Target="../media/image556.jpeg"/><Relationship Id="rId34" Type="http://schemas.openxmlformats.org/officeDocument/2006/relationships/image" Target="../media/image481.jpeg"/><Relationship Id="rId55" Type="http://schemas.openxmlformats.org/officeDocument/2006/relationships/image" Target="../media/image502.jpeg"/><Relationship Id="rId76" Type="http://schemas.openxmlformats.org/officeDocument/2006/relationships/image" Target="../media/image523.jpeg"/><Relationship Id="rId97" Type="http://schemas.openxmlformats.org/officeDocument/2006/relationships/image" Target="../media/image544.jpeg"/><Relationship Id="rId120" Type="http://schemas.openxmlformats.org/officeDocument/2006/relationships/image" Target="../media/image567.jpeg"/><Relationship Id="rId141" Type="http://schemas.openxmlformats.org/officeDocument/2006/relationships/image" Target="../media/image588.jpeg"/><Relationship Id="rId7" Type="http://schemas.openxmlformats.org/officeDocument/2006/relationships/image" Target="../media/image454.jpeg"/><Relationship Id="rId162" Type="http://schemas.openxmlformats.org/officeDocument/2006/relationships/image" Target="../media/image609.jpeg"/><Relationship Id="rId183" Type="http://schemas.openxmlformats.org/officeDocument/2006/relationships/image" Target="../media/image630.jpeg"/><Relationship Id="rId218" Type="http://schemas.openxmlformats.org/officeDocument/2006/relationships/image" Target="../media/image665.jpeg"/><Relationship Id="rId24" Type="http://schemas.openxmlformats.org/officeDocument/2006/relationships/image" Target="../media/image471.jpeg"/><Relationship Id="rId45" Type="http://schemas.openxmlformats.org/officeDocument/2006/relationships/image" Target="../media/image492.jpeg"/><Relationship Id="rId66" Type="http://schemas.openxmlformats.org/officeDocument/2006/relationships/image" Target="../media/image513.jpeg"/><Relationship Id="rId87" Type="http://schemas.openxmlformats.org/officeDocument/2006/relationships/image" Target="../media/image534.jpeg"/><Relationship Id="rId110" Type="http://schemas.openxmlformats.org/officeDocument/2006/relationships/image" Target="../media/image557.jpeg"/><Relationship Id="rId131" Type="http://schemas.openxmlformats.org/officeDocument/2006/relationships/image" Target="../media/image578.jpeg"/><Relationship Id="rId152" Type="http://schemas.openxmlformats.org/officeDocument/2006/relationships/image" Target="../media/image599.jpeg"/><Relationship Id="rId173" Type="http://schemas.openxmlformats.org/officeDocument/2006/relationships/image" Target="../media/image620.jpeg"/><Relationship Id="rId194" Type="http://schemas.openxmlformats.org/officeDocument/2006/relationships/image" Target="../media/image641.jpeg"/><Relationship Id="rId208" Type="http://schemas.openxmlformats.org/officeDocument/2006/relationships/image" Target="../media/image655.jpeg"/><Relationship Id="rId229" Type="http://schemas.openxmlformats.org/officeDocument/2006/relationships/image" Target="../media/image676.jpeg"/><Relationship Id="rId14" Type="http://schemas.openxmlformats.org/officeDocument/2006/relationships/image" Target="../media/image461.jpeg"/><Relationship Id="rId35" Type="http://schemas.openxmlformats.org/officeDocument/2006/relationships/image" Target="../media/image482.jpeg"/><Relationship Id="rId56" Type="http://schemas.openxmlformats.org/officeDocument/2006/relationships/image" Target="../media/image503.jpeg"/><Relationship Id="rId77" Type="http://schemas.openxmlformats.org/officeDocument/2006/relationships/image" Target="../media/image524.jpeg"/><Relationship Id="rId100" Type="http://schemas.openxmlformats.org/officeDocument/2006/relationships/image" Target="../media/image547.jpeg"/><Relationship Id="rId8" Type="http://schemas.openxmlformats.org/officeDocument/2006/relationships/image" Target="../media/image455.jpeg"/><Relationship Id="rId98" Type="http://schemas.openxmlformats.org/officeDocument/2006/relationships/image" Target="../media/image545.jpeg"/><Relationship Id="rId121" Type="http://schemas.openxmlformats.org/officeDocument/2006/relationships/image" Target="../media/image568.jpeg"/><Relationship Id="rId142" Type="http://schemas.openxmlformats.org/officeDocument/2006/relationships/image" Target="../media/image589.jpeg"/><Relationship Id="rId163" Type="http://schemas.openxmlformats.org/officeDocument/2006/relationships/image" Target="../media/image610.jpeg"/><Relationship Id="rId184" Type="http://schemas.openxmlformats.org/officeDocument/2006/relationships/image" Target="../media/image631.jpeg"/><Relationship Id="rId219" Type="http://schemas.openxmlformats.org/officeDocument/2006/relationships/image" Target="../media/image666.jpeg"/><Relationship Id="rId230" Type="http://schemas.openxmlformats.org/officeDocument/2006/relationships/image" Target="../media/image677.jpeg"/><Relationship Id="rId25" Type="http://schemas.openxmlformats.org/officeDocument/2006/relationships/image" Target="../media/image472.jpeg"/><Relationship Id="rId46" Type="http://schemas.openxmlformats.org/officeDocument/2006/relationships/image" Target="../media/image493.jpeg"/><Relationship Id="rId67" Type="http://schemas.openxmlformats.org/officeDocument/2006/relationships/image" Target="../media/image514.jpeg"/><Relationship Id="rId20" Type="http://schemas.openxmlformats.org/officeDocument/2006/relationships/image" Target="../media/image467.jpeg"/><Relationship Id="rId41" Type="http://schemas.openxmlformats.org/officeDocument/2006/relationships/image" Target="../media/image488.jpeg"/><Relationship Id="rId62" Type="http://schemas.openxmlformats.org/officeDocument/2006/relationships/image" Target="../media/image509.jpeg"/><Relationship Id="rId83" Type="http://schemas.openxmlformats.org/officeDocument/2006/relationships/image" Target="../media/image530.jpeg"/><Relationship Id="rId88" Type="http://schemas.openxmlformats.org/officeDocument/2006/relationships/image" Target="../media/image535.jpeg"/><Relationship Id="rId111" Type="http://schemas.openxmlformats.org/officeDocument/2006/relationships/image" Target="../media/image558.jpeg"/><Relationship Id="rId132" Type="http://schemas.openxmlformats.org/officeDocument/2006/relationships/image" Target="../media/image579.jpeg"/><Relationship Id="rId153" Type="http://schemas.openxmlformats.org/officeDocument/2006/relationships/image" Target="../media/image600.jpeg"/><Relationship Id="rId174" Type="http://schemas.openxmlformats.org/officeDocument/2006/relationships/image" Target="../media/image621.jpeg"/><Relationship Id="rId179" Type="http://schemas.openxmlformats.org/officeDocument/2006/relationships/image" Target="../media/image626.jpeg"/><Relationship Id="rId195" Type="http://schemas.openxmlformats.org/officeDocument/2006/relationships/image" Target="../media/image642.jpeg"/><Relationship Id="rId209" Type="http://schemas.openxmlformats.org/officeDocument/2006/relationships/image" Target="../media/image656.jpeg"/><Relationship Id="rId190" Type="http://schemas.openxmlformats.org/officeDocument/2006/relationships/image" Target="../media/image637.jpeg"/><Relationship Id="rId204" Type="http://schemas.openxmlformats.org/officeDocument/2006/relationships/image" Target="../media/image651.jpeg"/><Relationship Id="rId220" Type="http://schemas.openxmlformats.org/officeDocument/2006/relationships/image" Target="../media/image667.jpeg"/><Relationship Id="rId225" Type="http://schemas.openxmlformats.org/officeDocument/2006/relationships/image" Target="../media/image672.jpeg"/><Relationship Id="rId15" Type="http://schemas.openxmlformats.org/officeDocument/2006/relationships/image" Target="../media/image462.jpeg"/><Relationship Id="rId36" Type="http://schemas.openxmlformats.org/officeDocument/2006/relationships/image" Target="../media/image483.jpeg"/><Relationship Id="rId57" Type="http://schemas.openxmlformats.org/officeDocument/2006/relationships/image" Target="../media/image504.jpeg"/><Relationship Id="rId106" Type="http://schemas.openxmlformats.org/officeDocument/2006/relationships/image" Target="../media/image553.jpeg"/><Relationship Id="rId127" Type="http://schemas.openxmlformats.org/officeDocument/2006/relationships/image" Target="../media/image574.jpeg"/><Relationship Id="rId10" Type="http://schemas.openxmlformats.org/officeDocument/2006/relationships/image" Target="../media/image457.jpeg"/><Relationship Id="rId31" Type="http://schemas.openxmlformats.org/officeDocument/2006/relationships/image" Target="../media/image478.jpeg"/><Relationship Id="rId52" Type="http://schemas.openxmlformats.org/officeDocument/2006/relationships/image" Target="../media/image499.jpeg"/><Relationship Id="rId73" Type="http://schemas.openxmlformats.org/officeDocument/2006/relationships/image" Target="../media/image520.jpeg"/><Relationship Id="rId78" Type="http://schemas.openxmlformats.org/officeDocument/2006/relationships/image" Target="../media/image525.jpeg"/><Relationship Id="rId94" Type="http://schemas.openxmlformats.org/officeDocument/2006/relationships/image" Target="../media/image541.jpeg"/><Relationship Id="rId99" Type="http://schemas.openxmlformats.org/officeDocument/2006/relationships/image" Target="../media/image546.jpeg"/><Relationship Id="rId101" Type="http://schemas.openxmlformats.org/officeDocument/2006/relationships/image" Target="../media/image548.jpeg"/><Relationship Id="rId122" Type="http://schemas.openxmlformats.org/officeDocument/2006/relationships/image" Target="../media/image569.jpeg"/><Relationship Id="rId143" Type="http://schemas.openxmlformats.org/officeDocument/2006/relationships/image" Target="../media/image590.jpeg"/><Relationship Id="rId148" Type="http://schemas.openxmlformats.org/officeDocument/2006/relationships/image" Target="../media/image595.jpeg"/><Relationship Id="rId164" Type="http://schemas.openxmlformats.org/officeDocument/2006/relationships/image" Target="../media/image611.jpeg"/><Relationship Id="rId169" Type="http://schemas.openxmlformats.org/officeDocument/2006/relationships/image" Target="../media/image616.jpeg"/><Relationship Id="rId185" Type="http://schemas.openxmlformats.org/officeDocument/2006/relationships/image" Target="../media/image632.jpeg"/><Relationship Id="rId4" Type="http://schemas.openxmlformats.org/officeDocument/2006/relationships/image" Target="../media/image451.jpeg"/><Relationship Id="rId9" Type="http://schemas.openxmlformats.org/officeDocument/2006/relationships/image" Target="../media/image456.jpeg"/><Relationship Id="rId180" Type="http://schemas.openxmlformats.org/officeDocument/2006/relationships/image" Target="../media/image627.jpeg"/><Relationship Id="rId210" Type="http://schemas.openxmlformats.org/officeDocument/2006/relationships/image" Target="../media/image657.jpeg"/><Relationship Id="rId215" Type="http://schemas.openxmlformats.org/officeDocument/2006/relationships/image" Target="../media/image662.jpeg"/><Relationship Id="rId26" Type="http://schemas.openxmlformats.org/officeDocument/2006/relationships/image" Target="../media/image473.jpeg"/><Relationship Id="rId231" Type="http://schemas.openxmlformats.org/officeDocument/2006/relationships/image" Target="../media/image678.jpeg"/><Relationship Id="rId47" Type="http://schemas.openxmlformats.org/officeDocument/2006/relationships/image" Target="../media/image494.jpeg"/><Relationship Id="rId68" Type="http://schemas.openxmlformats.org/officeDocument/2006/relationships/image" Target="../media/image515.jpeg"/><Relationship Id="rId89" Type="http://schemas.openxmlformats.org/officeDocument/2006/relationships/image" Target="../media/image536.jpeg"/><Relationship Id="rId112" Type="http://schemas.openxmlformats.org/officeDocument/2006/relationships/image" Target="../media/image559.jpeg"/><Relationship Id="rId133" Type="http://schemas.openxmlformats.org/officeDocument/2006/relationships/image" Target="../media/image580.jpeg"/><Relationship Id="rId154" Type="http://schemas.openxmlformats.org/officeDocument/2006/relationships/image" Target="../media/image601.jpeg"/><Relationship Id="rId175" Type="http://schemas.openxmlformats.org/officeDocument/2006/relationships/image" Target="../media/image622.jpeg"/><Relationship Id="rId196" Type="http://schemas.openxmlformats.org/officeDocument/2006/relationships/image" Target="../media/image643.jpeg"/><Relationship Id="rId200" Type="http://schemas.openxmlformats.org/officeDocument/2006/relationships/image" Target="../media/image647.jpeg"/><Relationship Id="rId16" Type="http://schemas.openxmlformats.org/officeDocument/2006/relationships/image" Target="../media/image463.jpeg"/><Relationship Id="rId221" Type="http://schemas.openxmlformats.org/officeDocument/2006/relationships/image" Target="../media/image668.jpeg"/><Relationship Id="rId37" Type="http://schemas.openxmlformats.org/officeDocument/2006/relationships/image" Target="../media/image484.jpeg"/><Relationship Id="rId58" Type="http://schemas.openxmlformats.org/officeDocument/2006/relationships/image" Target="../media/image505.jpeg"/><Relationship Id="rId79" Type="http://schemas.openxmlformats.org/officeDocument/2006/relationships/image" Target="../media/image526.jpeg"/><Relationship Id="rId102" Type="http://schemas.openxmlformats.org/officeDocument/2006/relationships/image" Target="../media/image549.jpeg"/><Relationship Id="rId123" Type="http://schemas.openxmlformats.org/officeDocument/2006/relationships/image" Target="../media/image570.jpeg"/><Relationship Id="rId144" Type="http://schemas.openxmlformats.org/officeDocument/2006/relationships/image" Target="../media/image591.jpeg"/><Relationship Id="rId90" Type="http://schemas.openxmlformats.org/officeDocument/2006/relationships/image" Target="../media/image537.jpeg"/><Relationship Id="rId165" Type="http://schemas.openxmlformats.org/officeDocument/2006/relationships/image" Target="../media/image612.jpeg"/><Relationship Id="rId186" Type="http://schemas.openxmlformats.org/officeDocument/2006/relationships/image" Target="../media/image633.jpeg"/><Relationship Id="rId211" Type="http://schemas.openxmlformats.org/officeDocument/2006/relationships/image" Target="../media/image658.jpeg"/><Relationship Id="rId232" Type="http://schemas.openxmlformats.org/officeDocument/2006/relationships/image" Target="../media/image679.jpeg"/><Relationship Id="rId27" Type="http://schemas.openxmlformats.org/officeDocument/2006/relationships/image" Target="../media/image474.jpeg"/><Relationship Id="rId48" Type="http://schemas.openxmlformats.org/officeDocument/2006/relationships/image" Target="../media/image495.jpeg"/><Relationship Id="rId69" Type="http://schemas.openxmlformats.org/officeDocument/2006/relationships/image" Target="../media/image516.jpeg"/><Relationship Id="rId113" Type="http://schemas.openxmlformats.org/officeDocument/2006/relationships/image" Target="../media/image560.jpeg"/><Relationship Id="rId134" Type="http://schemas.openxmlformats.org/officeDocument/2006/relationships/image" Target="../media/image581.jpeg"/><Relationship Id="rId80" Type="http://schemas.openxmlformats.org/officeDocument/2006/relationships/image" Target="../media/image527.jpeg"/><Relationship Id="rId155" Type="http://schemas.openxmlformats.org/officeDocument/2006/relationships/image" Target="../media/image602.jpeg"/><Relationship Id="rId176" Type="http://schemas.openxmlformats.org/officeDocument/2006/relationships/image" Target="../media/image623.jpeg"/><Relationship Id="rId197" Type="http://schemas.openxmlformats.org/officeDocument/2006/relationships/image" Target="../media/image644.jpeg"/><Relationship Id="rId201" Type="http://schemas.openxmlformats.org/officeDocument/2006/relationships/image" Target="../media/image648.jpeg"/><Relationship Id="rId222" Type="http://schemas.openxmlformats.org/officeDocument/2006/relationships/image" Target="../media/image669.jpeg"/><Relationship Id="rId17" Type="http://schemas.openxmlformats.org/officeDocument/2006/relationships/image" Target="../media/image464.jpeg"/><Relationship Id="rId38" Type="http://schemas.openxmlformats.org/officeDocument/2006/relationships/image" Target="../media/image485.jpeg"/><Relationship Id="rId59" Type="http://schemas.openxmlformats.org/officeDocument/2006/relationships/image" Target="../media/image506.jpeg"/><Relationship Id="rId103" Type="http://schemas.openxmlformats.org/officeDocument/2006/relationships/image" Target="../media/image550.jpeg"/><Relationship Id="rId124" Type="http://schemas.openxmlformats.org/officeDocument/2006/relationships/image" Target="../media/image571.jpeg"/><Relationship Id="rId70" Type="http://schemas.openxmlformats.org/officeDocument/2006/relationships/image" Target="../media/image517.jpeg"/><Relationship Id="rId91" Type="http://schemas.openxmlformats.org/officeDocument/2006/relationships/image" Target="../media/image538.jpeg"/><Relationship Id="rId145" Type="http://schemas.openxmlformats.org/officeDocument/2006/relationships/image" Target="../media/image592.jpeg"/><Relationship Id="rId166" Type="http://schemas.openxmlformats.org/officeDocument/2006/relationships/image" Target="../media/image613.jpeg"/><Relationship Id="rId187" Type="http://schemas.openxmlformats.org/officeDocument/2006/relationships/image" Target="../media/image634.jpeg"/><Relationship Id="rId1" Type="http://schemas.openxmlformats.org/officeDocument/2006/relationships/image" Target="../media/image448.jpeg"/><Relationship Id="rId212" Type="http://schemas.openxmlformats.org/officeDocument/2006/relationships/image" Target="../media/image659.jpeg"/><Relationship Id="rId233" Type="http://schemas.openxmlformats.org/officeDocument/2006/relationships/image" Target="../media/image680.jpeg"/><Relationship Id="rId28" Type="http://schemas.openxmlformats.org/officeDocument/2006/relationships/image" Target="../media/image475.jpeg"/><Relationship Id="rId49" Type="http://schemas.openxmlformats.org/officeDocument/2006/relationships/image" Target="../media/image496.jpeg"/><Relationship Id="rId114" Type="http://schemas.openxmlformats.org/officeDocument/2006/relationships/image" Target="../media/image561.jpeg"/><Relationship Id="rId60" Type="http://schemas.openxmlformats.org/officeDocument/2006/relationships/image" Target="../media/image507.jpeg"/><Relationship Id="rId81" Type="http://schemas.openxmlformats.org/officeDocument/2006/relationships/image" Target="../media/image528.jpeg"/><Relationship Id="rId135" Type="http://schemas.openxmlformats.org/officeDocument/2006/relationships/image" Target="../media/image582.jpeg"/><Relationship Id="rId156" Type="http://schemas.openxmlformats.org/officeDocument/2006/relationships/image" Target="../media/image603.jpeg"/><Relationship Id="rId177" Type="http://schemas.openxmlformats.org/officeDocument/2006/relationships/image" Target="../media/image624.jpeg"/><Relationship Id="rId198" Type="http://schemas.openxmlformats.org/officeDocument/2006/relationships/image" Target="../media/image645.jpeg"/><Relationship Id="rId202" Type="http://schemas.openxmlformats.org/officeDocument/2006/relationships/image" Target="../media/image649.jpeg"/><Relationship Id="rId223" Type="http://schemas.openxmlformats.org/officeDocument/2006/relationships/image" Target="../media/image670.jpeg"/><Relationship Id="rId18" Type="http://schemas.openxmlformats.org/officeDocument/2006/relationships/image" Target="../media/image465.jpeg"/><Relationship Id="rId39" Type="http://schemas.openxmlformats.org/officeDocument/2006/relationships/image" Target="../media/image486.jpeg"/><Relationship Id="rId50" Type="http://schemas.openxmlformats.org/officeDocument/2006/relationships/image" Target="../media/image497.jpeg"/><Relationship Id="rId104" Type="http://schemas.openxmlformats.org/officeDocument/2006/relationships/image" Target="../media/image551.jpeg"/><Relationship Id="rId125" Type="http://schemas.openxmlformats.org/officeDocument/2006/relationships/image" Target="../media/image572.jpeg"/><Relationship Id="rId146" Type="http://schemas.openxmlformats.org/officeDocument/2006/relationships/image" Target="../media/image593.jpeg"/><Relationship Id="rId167" Type="http://schemas.openxmlformats.org/officeDocument/2006/relationships/image" Target="../media/image614.jpeg"/><Relationship Id="rId188" Type="http://schemas.openxmlformats.org/officeDocument/2006/relationships/image" Target="../media/image635.png"/><Relationship Id="rId71" Type="http://schemas.openxmlformats.org/officeDocument/2006/relationships/image" Target="../media/image518.jpeg"/><Relationship Id="rId92" Type="http://schemas.openxmlformats.org/officeDocument/2006/relationships/image" Target="../media/image539.jpeg"/><Relationship Id="rId213" Type="http://schemas.openxmlformats.org/officeDocument/2006/relationships/image" Target="../media/image660.jpeg"/><Relationship Id="rId2" Type="http://schemas.openxmlformats.org/officeDocument/2006/relationships/image" Target="../media/image449.jpeg"/><Relationship Id="rId29" Type="http://schemas.openxmlformats.org/officeDocument/2006/relationships/image" Target="../media/image476.jpeg"/><Relationship Id="rId40" Type="http://schemas.openxmlformats.org/officeDocument/2006/relationships/image" Target="../media/image487.jpeg"/><Relationship Id="rId115" Type="http://schemas.openxmlformats.org/officeDocument/2006/relationships/image" Target="../media/image562.jpeg"/><Relationship Id="rId136" Type="http://schemas.openxmlformats.org/officeDocument/2006/relationships/image" Target="../media/image583.jpeg"/><Relationship Id="rId157" Type="http://schemas.openxmlformats.org/officeDocument/2006/relationships/image" Target="../media/image604.jpeg"/><Relationship Id="rId178" Type="http://schemas.openxmlformats.org/officeDocument/2006/relationships/image" Target="../media/image625.jpeg"/><Relationship Id="rId61" Type="http://schemas.openxmlformats.org/officeDocument/2006/relationships/image" Target="../media/image508.jpeg"/><Relationship Id="rId82" Type="http://schemas.openxmlformats.org/officeDocument/2006/relationships/image" Target="../media/image529.jpeg"/><Relationship Id="rId199" Type="http://schemas.openxmlformats.org/officeDocument/2006/relationships/image" Target="../media/image646.jpeg"/><Relationship Id="rId203" Type="http://schemas.openxmlformats.org/officeDocument/2006/relationships/image" Target="../media/image650.jpeg"/><Relationship Id="rId19" Type="http://schemas.openxmlformats.org/officeDocument/2006/relationships/image" Target="../media/image466.jpeg"/><Relationship Id="rId224" Type="http://schemas.openxmlformats.org/officeDocument/2006/relationships/image" Target="../media/image671.jpeg"/><Relationship Id="rId30" Type="http://schemas.openxmlformats.org/officeDocument/2006/relationships/image" Target="../media/image477.jpeg"/><Relationship Id="rId105" Type="http://schemas.openxmlformats.org/officeDocument/2006/relationships/image" Target="../media/image552.jpeg"/><Relationship Id="rId126" Type="http://schemas.openxmlformats.org/officeDocument/2006/relationships/image" Target="../media/image573.jpeg"/><Relationship Id="rId147" Type="http://schemas.openxmlformats.org/officeDocument/2006/relationships/image" Target="../media/image594.jpeg"/><Relationship Id="rId168" Type="http://schemas.openxmlformats.org/officeDocument/2006/relationships/image" Target="../media/image615.jpeg"/><Relationship Id="rId51" Type="http://schemas.openxmlformats.org/officeDocument/2006/relationships/image" Target="../media/image498.jpeg"/><Relationship Id="rId72" Type="http://schemas.openxmlformats.org/officeDocument/2006/relationships/image" Target="../media/image519.jpeg"/><Relationship Id="rId93" Type="http://schemas.openxmlformats.org/officeDocument/2006/relationships/image" Target="../media/image540.jpeg"/><Relationship Id="rId189" Type="http://schemas.openxmlformats.org/officeDocument/2006/relationships/image" Target="../media/image636.jpeg"/><Relationship Id="rId3" Type="http://schemas.openxmlformats.org/officeDocument/2006/relationships/image" Target="../media/image450.jpeg"/><Relationship Id="rId214" Type="http://schemas.openxmlformats.org/officeDocument/2006/relationships/image" Target="../media/image661.jpeg"/><Relationship Id="rId116" Type="http://schemas.openxmlformats.org/officeDocument/2006/relationships/image" Target="../media/image563.jpeg"/><Relationship Id="rId137" Type="http://schemas.openxmlformats.org/officeDocument/2006/relationships/image" Target="../media/image584.jpeg"/><Relationship Id="rId158" Type="http://schemas.openxmlformats.org/officeDocument/2006/relationships/image" Target="../media/image605.jpeg"/></Relationships>
</file>

<file path=xl/drawings/_rels/drawing18.xml.rels><?xml version="1.0" encoding="UTF-8" standalone="yes"?>
<Relationships xmlns="http://schemas.openxmlformats.org/package/2006/relationships"><Relationship Id="rId117" Type="http://schemas.openxmlformats.org/officeDocument/2006/relationships/image" Target="../media/image797.jpeg"/><Relationship Id="rId21" Type="http://schemas.openxmlformats.org/officeDocument/2006/relationships/image" Target="../media/image701.jpeg"/><Relationship Id="rId42" Type="http://schemas.openxmlformats.org/officeDocument/2006/relationships/image" Target="../media/image722.jpeg"/><Relationship Id="rId63" Type="http://schemas.openxmlformats.org/officeDocument/2006/relationships/image" Target="../media/image743.jpeg"/><Relationship Id="rId84" Type="http://schemas.openxmlformats.org/officeDocument/2006/relationships/image" Target="../media/image764.png"/><Relationship Id="rId138" Type="http://schemas.openxmlformats.org/officeDocument/2006/relationships/image" Target="../media/image818.jpeg"/><Relationship Id="rId159" Type="http://schemas.openxmlformats.org/officeDocument/2006/relationships/image" Target="../media/image839.jpeg"/><Relationship Id="rId170" Type="http://schemas.openxmlformats.org/officeDocument/2006/relationships/image" Target="../media/image850.jpeg"/><Relationship Id="rId107" Type="http://schemas.openxmlformats.org/officeDocument/2006/relationships/image" Target="../media/image787.jpeg"/><Relationship Id="rId11" Type="http://schemas.openxmlformats.org/officeDocument/2006/relationships/image" Target="../media/image691.png"/><Relationship Id="rId32" Type="http://schemas.openxmlformats.org/officeDocument/2006/relationships/image" Target="../media/image712.jpeg"/><Relationship Id="rId53" Type="http://schemas.openxmlformats.org/officeDocument/2006/relationships/image" Target="../media/image733.jpeg"/><Relationship Id="rId74" Type="http://schemas.openxmlformats.org/officeDocument/2006/relationships/image" Target="../media/image754.jpeg"/><Relationship Id="rId128" Type="http://schemas.openxmlformats.org/officeDocument/2006/relationships/image" Target="../media/image808.jpeg"/><Relationship Id="rId149" Type="http://schemas.openxmlformats.org/officeDocument/2006/relationships/image" Target="../media/image829.jpeg"/><Relationship Id="rId5" Type="http://schemas.openxmlformats.org/officeDocument/2006/relationships/image" Target="../media/image685.png"/><Relationship Id="rId95" Type="http://schemas.openxmlformats.org/officeDocument/2006/relationships/image" Target="../media/image775.jpeg"/><Relationship Id="rId160" Type="http://schemas.openxmlformats.org/officeDocument/2006/relationships/image" Target="../media/image840.jpeg"/><Relationship Id="rId22" Type="http://schemas.openxmlformats.org/officeDocument/2006/relationships/image" Target="../media/image702.jpeg"/><Relationship Id="rId43" Type="http://schemas.openxmlformats.org/officeDocument/2006/relationships/image" Target="../media/image723.jpeg"/><Relationship Id="rId64" Type="http://schemas.openxmlformats.org/officeDocument/2006/relationships/image" Target="../media/image744.jpeg"/><Relationship Id="rId118" Type="http://schemas.openxmlformats.org/officeDocument/2006/relationships/image" Target="../media/image798.jpeg"/><Relationship Id="rId139" Type="http://schemas.openxmlformats.org/officeDocument/2006/relationships/image" Target="../media/image819.jpeg"/><Relationship Id="rId85" Type="http://schemas.openxmlformats.org/officeDocument/2006/relationships/image" Target="../media/image765.jpeg"/><Relationship Id="rId150" Type="http://schemas.openxmlformats.org/officeDocument/2006/relationships/image" Target="../media/image830.jpeg"/><Relationship Id="rId171" Type="http://schemas.openxmlformats.org/officeDocument/2006/relationships/image" Target="../media/image851.jpeg"/><Relationship Id="rId12" Type="http://schemas.openxmlformats.org/officeDocument/2006/relationships/image" Target="../media/image692.png"/><Relationship Id="rId33" Type="http://schemas.openxmlformats.org/officeDocument/2006/relationships/image" Target="../media/image713.jpeg"/><Relationship Id="rId108" Type="http://schemas.openxmlformats.org/officeDocument/2006/relationships/image" Target="../media/image788.jpeg"/><Relationship Id="rId129" Type="http://schemas.openxmlformats.org/officeDocument/2006/relationships/image" Target="../media/image809.jpeg"/><Relationship Id="rId54" Type="http://schemas.openxmlformats.org/officeDocument/2006/relationships/image" Target="../media/image734.jpeg"/><Relationship Id="rId75" Type="http://schemas.openxmlformats.org/officeDocument/2006/relationships/image" Target="../media/image755.jpeg"/><Relationship Id="rId96" Type="http://schemas.openxmlformats.org/officeDocument/2006/relationships/image" Target="../media/image776.jpeg"/><Relationship Id="rId140" Type="http://schemas.openxmlformats.org/officeDocument/2006/relationships/image" Target="../media/image820.jpeg"/><Relationship Id="rId161" Type="http://schemas.openxmlformats.org/officeDocument/2006/relationships/image" Target="../media/image841.jpeg"/><Relationship Id="rId1" Type="http://schemas.openxmlformats.org/officeDocument/2006/relationships/image" Target="../media/image681.png"/><Relationship Id="rId6" Type="http://schemas.openxmlformats.org/officeDocument/2006/relationships/image" Target="../media/image686.png"/><Relationship Id="rId23" Type="http://schemas.openxmlformats.org/officeDocument/2006/relationships/image" Target="../media/image703.jpeg"/><Relationship Id="rId28" Type="http://schemas.openxmlformats.org/officeDocument/2006/relationships/image" Target="../media/image708.jpeg"/><Relationship Id="rId49" Type="http://schemas.openxmlformats.org/officeDocument/2006/relationships/image" Target="../media/image729.jpeg"/><Relationship Id="rId114" Type="http://schemas.openxmlformats.org/officeDocument/2006/relationships/image" Target="../media/image794.jpeg"/><Relationship Id="rId119" Type="http://schemas.openxmlformats.org/officeDocument/2006/relationships/image" Target="../media/image799.jpeg"/><Relationship Id="rId44" Type="http://schemas.openxmlformats.org/officeDocument/2006/relationships/image" Target="../media/image724.jpeg"/><Relationship Id="rId60" Type="http://schemas.openxmlformats.org/officeDocument/2006/relationships/image" Target="../media/image740.jpeg"/><Relationship Id="rId65" Type="http://schemas.openxmlformats.org/officeDocument/2006/relationships/image" Target="../media/image745.jpeg"/><Relationship Id="rId81" Type="http://schemas.openxmlformats.org/officeDocument/2006/relationships/image" Target="../media/image761.jpeg"/><Relationship Id="rId86" Type="http://schemas.openxmlformats.org/officeDocument/2006/relationships/image" Target="../media/image766.jpeg"/><Relationship Id="rId130" Type="http://schemas.openxmlformats.org/officeDocument/2006/relationships/image" Target="../media/image810.jpeg"/><Relationship Id="rId135" Type="http://schemas.openxmlformats.org/officeDocument/2006/relationships/image" Target="../media/image815.jpeg"/><Relationship Id="rId151" Type="http://schemas.openxmlformats.org/officeDocument/2006/relationships/image" Target="../media/image831.jpeg"/><Relationship Id="rId156" Type="http://schemas.openxmlformats.org/officeDocument/2006/relationships/image" Target="../media/image836.jpeg"/><Relationship Id="rId172" Type="http://schemas.openxmlformats.org/officeDocument/2006/relationships/image" Target="../media/image852.jpeg"/><Relationship Id="rId13" Type="http://schemas.openxmlformats.org/officeDocument/2006/relationships/image" Target="../media/image693.jpeg"/><Relationship Id="rId18" Type="http://schemas.openxmlformats.org/officeDocument/2006/relationships/image" Target="../media/image698.jpeg"/><Relationship Id="rId39" Type="http://schemas.openxmlformats.org/officeDocument/2006/relationships/image" Target="../media/image719.jpeg"/><Relationship Id="rId109" Type="http://schemas.openxmlformats.org/officeDocument/2006/relationships/image" Target="../media/image789.jpeg"/><Relationship Id="rId34" Type="http://schemas.openxmlformats.org/officeDocument/2006/relationships/image" Target="../media/image714.jpeg"/><Relationship Id="rId50" Type="http://schemas.openxmlformats.org/officeDocument/2006/relationships/image" Target="../media/image730.jpeg"/><Relationship Id="rId55" Type="http://schemas.openxmlformats.org/officeDocument/2006/relationships/image" Target="../media/image735.jpeg"/><Relationship Id="rId76" Type="http://schemas.openxmlformats.org/officeDocument/2006/relationships/image" Target="../media/image756.png"/><Relationship Id="rId97" Type="http://schemas.openxmlformats.org/officeDocument/2006/relationships/image" Target="../media/image777.jpeg"/><Relationship Id="rId104" Type="http://schemas.openxmlformats.org/officeDocument/2006/relationships/image" Target="../media/image784.png"/><Relationship Id="rId120" Type="http://schemas.openxmlformats.org/officeDocument/2006/relationships/image" Target="../media/image800.jpeg"/><Relationship Id="rId125" Type="http://schemas.openxmlformats.org/officeDocument/2006/relationships/image" Target="../media/image805.jpeg"/><Relationship Id="rId141" Type="http://schemas.openxmlformats.org/officeDocument/2006/relationships/image" Target="../media/image821.jpeg"/><Relationship Id="rId146" Type="http://schemas.openxmlformats.org/officeDocument/2006/relationships/image" Target="../media/image826.jpeg"/><Relationship Id="rId167" Type="http://schemas.openxmlformats.org/officeDocument/2006/relationships/image" Target="../media/image847.jpeg"/><Relationship Id="rId7" Type="http://schemas.openxmlformats.org/officeDocument/2006/relationships/image" Target="../media/image687.jpeg"/><Relationship Id="rId71" Type="http://schemas.openxmlformats.org/officeDocument/2006/relationships/image" Target="../media/image751.jpeg"/><Relationship Id="rId92" Type="http://schemas.openxmlformats.org/officeDocument/2006/relationships/image" Target="../media/image772.jpeg"/><Relationship Id="rId162" Type="http://schemas.openxmlformats.org/officeDocument/2006/relationships/image" Target="../media/image842.jpeg"/><Relationship Id="rId2" Type="http://schemas.openxmlformats.org/officeDocument/2006/relationships/image" Target="../media/image682.jpeg"/><Relationship Id="rId29" Type="http://schemas.openxmlformats.org/officeDocument/2006/relationships/image" Target="../media/image709.png"/><Relationship Id="rId24" Type="http://schemas.openxmlformats.org/officeDocument/2006/relationships/image" Target="../media/image704.jpeg"/><Relationship Id="rId40" Type="http://schemas.openxmlformats.org/officeDocument/2006/relationships/image" Target="../media/image720.jpeg"/><Relationship Id="rId45" Type="http://schemas.openxmlformats.org/officeDocument/2006/relationships/image" Target="../media/image725.jpeg"/><Relationship Id="rId66" Type="http://schemas.openxmlformats.org/officeDocument/2006/relationships/image" Target="../media/image746.jpeg"/><Relationship Id="rId87" Type="http://schemas.openxmlformats.org/officeDocument/2006/relationships/image" Target="../media/image767.png"/><Relationship Id="rId110" Type="http://schemas.openxmlformats.org/officeDocument/2006/relationships/image" Target="../media/image790.jpeg"/><Relationship Id="rId115" Type="http://schemas.openxmlformats.org/officeDocument/2006/relationships/image" Target="../media/image795.jpeg"/><Relationship Id="rId131" Type="http://schemas.openxmlformats.org/officeDocument/2006/relationships/image" Target="../media/image811.jpeg"/><Relationship Id="rId136" Type="http://schemas.openxmlformats.org/officeDocument/2006/relationships/image" Target="../media/image816.jpeg"/><Relationship Id="rId157" Type="http://schemas.openxmlformats.org/officeDocument/2006/relationships/image" Target="../media/image837.jpeg"/><Relationship Id="rId61" Type="http://schemas.openxmlformats.org/officeDocument/2006/relationships/image" Target="../media/image741.jpeg"/><Relationship Id="rId82" Type="http://schemas.openxmlformats.org/officeDocument/2006/relationships/image" Target="../media/image762.jpeg"/><Relationship Id="rId152" Type="http://schemas.openxmlformats.org/officeDocument/2006/relationships/image" Target="../media/image832.jpeg"/><Relationship Id="rId173" Type="http://schemas.openxmlformats.org/officeDocument/2006/relationships/image" Target="../media/image853.jpeg"/><Relationship Id="rId19" Type="http://schemas.openxmlformats.org/officeDocument/2006/relationships/image" Target="../media/image699.jpeg"/><Relationship Id="rId14" Type="http://schemas.openxmlformats.org/officeDocument/2006/relationships/image" Target="../media/image694.jpeg"/><Relationship Id="rId30" Type="http://schemas.openxmlformats.org/officeDocument/2006/relationships/image" Target="../media/image710.jpeg"/><Relationship Id="rId35" Type="http://schemas.openxmlformats.org/officeDocument/2006/relationships/image" Target="../media/image715.jpeg"/><Relationship Id="rId56" Type="http://schemas.openxmlformats.org/officeDocument/2006/relationships/image" Target="../media/image736.jpeg"/><Relationship Id="rId77" Type="http://schemas.openxmlformats.org/officeDocument/2006/relationships/image" Target="../media/image757.png"/><Relationship Id="rId100" Type="http://schemas.openxmlformats.org/officeDocument/2006/relationships/image" Target="../media/image780.jpeg"/><Relationship Id="rId105" Type="http://schemas.openxmlformats.org/officeDocument/2006/relationships/image" Target="../media/image785.jpeg"/><Relationship Id="rId126" Type="http://schemas.openxmlformats.org/officeDocument/2006/relationships/image" Target="../media/image806.jpeg"/><Relationship Id="rId147" Type="http://schemas.openxmlformats.org/officeDocument/2006/relationships/image" Target="../media/image827.jpeg"/><Relationship Id="rId168" Type="http://schemas.openxmlformats.org/officeDocument/2006/relationships/image" Target="../media/image848.jpeg"/><Relationship Id="rId8" Type="http://schemas.openxmlformats.org/officeDocument/2006/relationships/image" Target="../media/image688.jpeg"/><Relationship Id="rId51" Type="http://schemas.openxmlformats.org/officeDocument/2006/relationships/image" Target="../media/image731.jpeg"/><Relationship Id="rId72" Type="http://schemas.openxmlformats.org/officeDocument/2006/relationships/image" Target="../media/image752.png"/><Relationship Id="rId93" Type="http://schemas.openxmlformats.org/officeDocument/2006/relationships/image" Target="../media/image773.jpeg"/><Relationship Id="rId98" Type="http://schemas.openxmlformats.org/officeDocument/2006/relationships/image" Target="../media/image778.jpeg"/><Relationship Id="rId121" Type="http://schemas.openxmlformats.org/officeDocument/2006/relationships/image" Target="../media/image801.jpeg"/><Relationship Id="rId142" Type="http://schemas.openxmlformats.org/officeDocument/2006/relationships/image" Target="../media/image822.jpeg"/><Relationship Id="rId163" Type="http://schemas.openxmlformats.org/officeDocument/2006/relationships/image" Target="../media/image843.jpeg"/><Relationship Id="rId3" Type="http://schemas.openxmlformats.org/officeDocument/2006/relationships/image" Target="../media/image683.jpeg"/><Relationship Id="rId25" Type="http://schemas.openxmlformats.org/officeDocument/2006/relationships/image" Target="../media/image705.jpeg"/><Relationship Id="rId46" Type="http://schemas.openxmlformats.org/officeDocument/2006/relationships/image" Target="../media/image726.jpeg"/><Relationship Id="rId67" Type="http://schemas.openxmlformats.org/officeDocument/2006/relationships/image" Target="../media/image747.jpeg"/><Relationship Id="rId116" Type="http://schemas.openxmlformats.org/officeDocument/2006/relationships/image" Target="../media/image796.jpeg"/><Relationship Id="rId137" Type="http://schemas.openxmlformats.org/officeDocument/2006/relationships/image" Target="../media/image817.jpeg"/><Relationship Id="rId158" Type="http://schemas.openxmlformats.org/officeDocument/2006/relationships/image" Target="../media/image838.jpeg"/><Relationship Id="rId20" Type="http://schemas.openxmlformats.org/officeDocument/2006/relationships/image" Target="../media/image700.jpeg"/><Relationship Id="rId41" Type="http://schemas.openxmlformats.org/officeDocument/2006/relationships/image" Target="../media/image721.jpeg"/><Relationship Id="rId62" Type="http://schemas.openxmlformats.org/officeDocument/2006/relationships/image" Target="../media/image742.jpeg"/><Relationship Id="rId83" Type="http://schemas.openxmlformats.org/officeDocument/2006/relationships/image" Target="../media/image763.png"/><Relationship Id="rId88" Type="http://schemas.openxmlformats.org/officeDocument/2006/relationships/image" Target="../media/image768.png"/><Relationship Id="rId111" Type="http://schemas.openxmlformats.org/officeDocument/2006/relationships/image" Target="../media/image791.jpeg"/><Relationship Id="rId132" Type="http://schemas.openxmlformats.org/officeDocument/2006/relationships/image" Target="../media/image812.jpeg"/><Relationship Id="rId153" Type="http://schemas.openxmlformats.org/officeDocument/2006/relationships/image" Target="../media/image833.jpeg"/><Relationship Id="rId174" Type="http://schemas.openxmlformats.org/officeDocument/2006/relationships/image" Target="../media/image854.jpeg"/><Relationship Id="rId15" Type="http://schemas.openxmlformats.org/officeDocument/2006/relationships/image" Target="../media/image695.png"/><Relationship Id="rId36" Type="http://schemas.openxmlformats.org/officeDocument/2006/relationships/image" Target="../media/image716.jpeg"/><Relationship Id="rId57" Type="http://schemas.openxmlformats.org/officeDocument/2006/relationships/image" Target="../media/image737.jpeg"/><Relationship Id="rId106" Type="http://schemas.openxmlformats.org/officeDocument/2006/relationships/image" Target="../media/image786.jpeg"/><Relationship Id="rId127" Type="http://schemas.openxmlformats.org/officeDocument/2006/relationships/image" Target="../media/image807.jpeg"/><Relationship Id="rId10" Type="http://schemas.openxmlformats.org/officeDocument/2006/relationships/image" Target="../media/image690.jpeg"/><Relationship Id="rId31" Type="http://schemas.openxmlformats.org/officeDocument/2006/relationships/image" Target="../media/image711.jpeg"/><Relationship Id="rId52" Type="http://schemas.openxmlformats.org/officeDocument/2006/relationships/image" Target="../media/image732.jpeg"/><Relationship Id="rId73" Type="http://schemas.openxmlformats.org/officeDocument/2006/relationships/image" Target="../media/image753.jpeg"/><Relationship Id="rId78" Type="http://schemas.openxmlformats.org/officeDocument/2006/relationships/image" Target="../media/image758.jpeg"/><Relationship Id="rId94" Type="http://schemas.openxmlformats.org/officeDocument/2006/relationships/image" Target="../media/image774.jpeg"/><Relationship Id="rId99" Type="http://schemas.openxmlformats.org/officeDocument/2006/relationships/image" Target="../media/image779.jpeg"/><Relationship Id="rId101" Type="http://schemas.openxmlformats.org/officeDocument/2006/relationships/image" Target="../media/image781.jpeg"/><Relationship Id="rId122" Type="http://schemas.openxmlformats.org/officeDocument/2006/relationships/image" Target="../media/image802.jpeg"/><Relationship Id="rId143" Type="http://schemas.openxmlformats.org/officeDocument/2006/relationships/image" Target="../media/image823.jpeg"/><Relationship Id="rId148" Type="http://schemas.openxmlformats.org/officeDocument/2006/relationships/image" Target="../media/image828.jpeg"/><Relationship Id="rId164" Type="http://schemas.openxmlformats.org/officeDocument/2006/relationships/image" Target="../media/image844.jpeg"/><Relationship Id="rId169" Type="http://schemas.openxmlformats.org/officeDocument/2006/relationships/image" Target="../media/image849.png"/><Relationship Id="rId4" Type="http://schemas.openxmlformats.org/officeDocument/2006/relationships/image" Target="../media/image684.jpeg"/><Relationship Id="rId9" Type="http://schemas.openxmlformats.org/officeDocument/2006/relationships/image" Target="../media/image689.jpeg"/><Relationship Id="rId26" Type="http://schemas.openxmlformats.org/officeDocument/2006/relationships/image" Target="../media/image706.jpeg"/><Relationship Id="rId47" Type="http://schemas.openxmlformats.org/officeDocument/2006/relationships/image" Target="../media/image727.jpeg"/><Relationship Id="rId68" Type="http://schemas.openxmlformats.org/officeDocument/2006/relationships/image" Target="../media/image748.jpeg"/><Relationship Id="rId89" Type="http://schemas.openxmlformats.org/officeDocument/2006/relationships/image" Target="../media/image769.jpeg"/><Relationship Id="rId112" Type="http://schemas.openxmlformats.org/officeDocument/2006/relationships/image" Target="../media/image792.jpeg"/><Relationship Id="rId133" Type="http://schemas.openxmlformats.org/officeDocument/2006/relationships/image" Target="../media/image813.jpeg"/><Relationship Id="rId154" Type="http://schemas.openxmlformats.org/officeDocument/2006/relationships/image" Target="../media/image834.jpeg"/><Relationship Id="rId16" Type="http://schemas.openxmlformats.org/officeDocument/2006/relationships/image" Target="../media/image696.jpeg"/><Relationship Id="rId37" Type="http://schemas.openxmlformats.org/officeDocument/2006/relationships/image" Target="../media/image717.jpeg"/><Relationship Id="rId58" Type="http://schemas.openxmlformats.org/officeDocument/2006/relationships/image" Target="../media/image738.jpeg"/><Relationship Id="rId79" Type="http://schemas.openxmlformats.org/officeDocument/2006/relationships/image" Target="../media/image759.jpeg"/><Relationship Id="rId102" Type="http://schemas.openxmlformats.org/officeDocument/2006/relationships/image" Target="../media/image782.jpeg"/><Relationship Id="rId123" Type="http://schemas.openxmlformats.org/officeDocument/2006/relationships/image" Target="../media/image803.jpeg"/><Relationship Id="rId144" Type="http://schemas.openxmlformats.org/officeDocument/2006/relationships/image" Target="../media/image824.jpeg"/><Relationship Id="rId90" Type="http://schemas.openxmlformats.org/officeDocument/2006/relationships/image" Target="../media/image770.jpeg"/><Relationship Id="rId165" Type="http://schemas.openxmlformats.org/officeDocument/2006/relationships/image" Target="../media/image845.png"/><Relationship Id="rId27" Type="http://schemas.openxmlformats.org/officeDocument/2006/relationships/image" Target="../media/image707.jpeg"/><Relationship Id="rId48" Type="http://schemas.openxmlformats.org/officeDocument/2006/relationships/image" Target="../media/image728.jpeg"/><Relationship Id="rId69" Type="http://schemas.openxmlformats.org/officeDocument/2006/relationships/image" Target="../media/image749.jpeg"/><Relationship Id="rId113" Type="http://schemas.openxmlformats.org/officeDocument/2006/relationships/image" Target="../media/image793.jpeg"/><Relationship Id="rId134" Type="http://schemas.openxmlformats.org/officeDocument/2006/relationships/image" Target="../media/image814.jpeg"/><Relationship Id="rId80" Type="http://schemas.openxmlformats.org/officeDocument/2006/relationships/image" Target="../media/image760.png"/><Relationship Id="rId155" Type="http://schemas.openxmlformats.org/officeDocument/2006/relationships/image" Target="../media/image835.jpeg"/><Relationship Id="rId17" Type="http://schemas.openxmlformats.org/officeDocument/2006/relationships/image" Target="../media/image697.jpeg"/><Relationship Id="rId38" Type="http://schemas.openxmlformats.org/officeDocument/2006/relationships/image" Target="../media/image718.jpeg"/><Relationship Id="rId59" Type="http://schemas.openxmlformats.org/officeDocument/2006/relationships/image" Target="../media/image739.jpeg"/><Relationship Id="rId103" Type="http://schemas.openxmlformats.org/officeDocument/2006/relationships/image" Target="../media/image783.jpeg"/><Relationship Id="rId124" Type="http://schemas.openxmlformats.org/officeDocument/2006/relationships/image" Target="../media/image804.jpeg"/><Relationship Id="rId70" Type="http://schemas.openxmlformats.org/officeDocument/2006/relationships/image" Target="../media/image750.jpeg"/><Relationship Id="rId91" Type="http://schemas.openxmlformats.org/officeDocument/2006/relationships/image" Target="../media/image771.png"/><Relationship Id="rId145" Type="http://schemas.openxmlformats.org/officeDocument/2006/relationships/image" Target="../media/image825.jpeg"/><Relationship Id="rId166" Type="http://schemas.openxmlformats.org/officeDocument/2006/relationships/image" Target="../media/image846.jpeg"/></Relationships>
</file>

<file path=xl/drawings/_rels/drawing19.xml.rels><?xml version="1.0" encoding="UTF-8" standalone="yes"?>
<Relationships xmlns="http://schemas.openxmlformats.org/package/2006/relationships"><Relationship Id="rId13" Type="http://schemas.openxmlformats.org/officeDocument/2006/relationships/image" Target="../media/image867.jpeg"/><Relationship Id="rId18" Type="http://schemas.openxmlformats.org/officeDocument/2006/relationships/image" Target="../media/image872.jpeg"/><Relationship Id="rId26" Type="http://schemas.openxmlformats.org/officeDocument/2006/relationships/image" Target="../media/image880.jpeg"/><Relationship Id="rId39" Type="http://schemas.openxmlformats.org/officeDocument/2006/relationships/image" Target="../media/image893.jpeg"/><Relationship Id="rId21" Type="http://schemas.openxmlformats.org/officeDocument/2006/relationships/image" Target="../media/image875.jpeg"/><Relationship Id="rId34" Type="http://schemas.openxmlformats.org/officeDocument/2006/relationships/image" Target="../media/image888.jpeg"/><Relationship Id="rId42" Type="http://schemas.openxmlformats.org/officeDocument/2006/relationships/image" Target="../media/image896.jpeg"/><Relationship Id="rId47" Type="http://schemas.openxmlformats.org/officeDocument/2006/relationships/image" Target="../media/image901.jpeg"/><Relationship Id="rId50" Type="http://schemas.openxmlformats.org/officeDocument/2006/relationships/image" Target="../media/image904.jpeg"/><Relationship Id="rId7" Type="http://schemas.openxmlformats.org/officeDocument/2006/relationships/image" Target="../media/image861.jpeg"/><Relationship Id="rId2" Type="http://schemas.openxmlformats.org/officeDocument/2006/relationships/image" Target="../media/image856.jpeg"/><Relationship Id="rId16" Type="http://schemas.openxmlformats.org/officeDocument/2006/relationships/image" Target="../media/image870.jpeg"/><Relationship Id="rId29" Type="http://schemas.openxmlformats.org/officeDocument/2006/relationships/image" Target="../media/image883.jpeg"/><Relationship Id="rId11" Type="http://schemas.openxmlformats.org/officeDocument/2006/relationships/image" Target="../media/image865.jpeg"/><Relationship Id="rId24" Type="http://schemas.openxmlformats.org/officeDocument/2006/relationships/image" Target="../media/image878.jpeg"/><Relationship Id="rId32" Type="http://schemas.openxmlformats.org/officeDocument/2006/relationships/image" Target="../media/image886.jpeg"/><Relationship Id="rId37" Type="http://schemas.openxmlformats.org/officeDocument/2006/relationships/image" Target="../media/image891.jpeg"/><Relationship Id="rId40" Type="http://schemas.openxmlformats.org/officeDocument/2006/relationships/image" Target="../media/image894.jpeg"/><Relationship Id="rId45" Type="http://schemas.openxmlformats.org/officeDocument/2006/relationships/image" Target="../media/image899.jpeg"/><Relationship Id="rId5" Type="http://schemas.openxmlformats.org/officeDocument/2006/relationships/image" Target="../media/image859.jpeg"/><Relationship Id="rId15" Type="http://schemas.openxmlformats.org/officeDocument/2006/relationships/image" Target="../media/image869.jpeg"/><Relationship Id="rId23" Type="http://schemas.openxmlformats.org/officeDocument/2006/relationships/image" Target="../media/image877.jpeg"/><Relationship Id="rId28" Type="http://schemas.openxmlformats.org/officeDocument/2006/relationships/image" Target="../media/image882.jpeg"/><Relationship Id="rId36" Type="http://schemas.openxmlformats.org/officeDocument/2006/relationships/image" Target="../media/image890.jpeg"/><Relationship Id="rId49" Type="http://schemas.openxmlformats.org/officeDocument/2006/relationships/image" Target="../media/image903.jpeg"/><Relationship Id="rId10" Type="http://schemas.openxmlformats.org/officeDocument/2006/relationships/image" Target="../media/image864.jpeg"/><Relationship Id="rId19" Type="http://schemas.openxmlformats.org/officeDocument/2006/relationships/image" Target="../media/image873.jpeg"/><Relationship Id="rId31" Type="http://schemas.openxmlformats.org/officeDocument/2006/relationships/image" Target="../media/image885.jpeg"/><Relationship Id="rId44" Type="http://schemas.openxmlformats.org/officeDocument/2006/relationships/image" Target="../media/image898.jpeg"/><Relationship Id="rId4" Type="http://schemas.openxmlformats.org/officeDocument/2006/relationships/image" Target="../media/image858.jpeg"/><Relationship Id="rId9" Type="http://schemas.openxmlformats.org/officeDocument/2006/relationships/image" Target="../media/image863.jpeg"/><Relationship Id="rId14" Type="http://schemas.openxmlformats.org/officeDocument/2006/relationships/image" Target="../media/image868.jpeg"/><Relationship Id="rId22" Type="http://schemas.openxmlformats.org/officeDocument/2006/relationships/image" Target="../media/image876.jpeg"/><Relationship Id="rId27" Type="http://schemas.openxmlformats.org/officeDocument/2006/relationships/image" Target="../media/image881.jpeg"/><Relationship Id="rId30" Type="http://schemas.openxmlformats.org/officeDocument/2006/relationships/image" Target="../media/image884.jpeg"/><Relationship Id="rId35" Type="http://schemas.openxmlformats.org/officeDocument/2006/relationships/image" Target="../media/image889.jpeg"/><Relationship Id="rId43" Type="http://schemas.openxmlformats.org/officeDocument/2006/relationships/image" Target="../media/image897.jpeg"/><Relationship Id="rId48" Type="http://schemas.openxmlformats.org/officeDocument/2006/relationships/image" Target="../media/image902.jpeg"/><Relationship Id="rId8" Type="http://schemas.openxmlformats.org/officeDocument/2006/relationships/image" Target="../media/image862.jpeg"/><Relationship Id="rId3" Type="http://schemas.openxmlformats.org/officeDocument/2006/relationships/image" Target="../media/image857.jpeg"/><Relationship Id="rId12" Type="http://schemas.openxmlformats.org/officeDocument/2006/relationships/image" Target="../media/image866.jpeg"/><Relationship Id="rId17" Type="http://schemas.openxmlformats.org/officeDocument/2006/relationships/image" Target="../media/image871.jpeg"/><Relationship Id="rId25" Type="http://schemas.openxmlformats.org/officeDocument/2006/relationships/image" Target="../media/image879.jpeg"/><Relationship Id="rId33" Type="http://schemas.openxmlformats.org/officeDocument/2006/relationships/image" Target="../media/image887.jpeg"/><Relationship Id="rId38" Type="http://schemas.openxmlformats.org/officeDocument/2006/relationships/image" Target="../media/image892.jpeg"/><Relationship Id="rId46" Type="http://schemas.openxmlformats.org/officeDocument/2006/relationships/image" Target="../media/image900.jpeg"/><Relationship Id="rId20" Type="http://schemas.openxmlformats.org/officeDocument/2006/relationships/image" Target="../media/image874.jpeg"/><Relationship Id="rId41" Type="http://schemas.openxmlformats.org/officeDocument/2006/relationships/image" Target="../media/image895.jpeg"/><Relationship Id="rId1" Type="http://schemas.openxmlformats.org/officeDocument/2006/relationships/image" Target="../media/image855.jpeg"/><Relationship Id="rId6" Type="http://schemas.openxmlformats.org/officeDocument/2006/relationships/image" Target="../media/image860.jpeg"/></Relationships>
</file>

<file path=xl/drawings/_rels/drawing2.xml.rels><?xml version="1.0" encoding="UTF-8" standalone="yes"?>
<Relationships xmlns="http://schemas.openxmlformats.org/package/2006/relationships"><Relationship Id="rId8" Type="http://schemas.openxmlformats.org/officeDocument/2006/relationships/image" Target="../media/image21.jpeg"/><Relationship Id="rId13" Type="http://schemas.openxmlformats.org/officeDocument/2006/relationships/image" Target="../media/image26.jpeg"/><Relationship Id="rId18" Type="http://schemas.openxmlformats.org/officeDocument/2006/relationships/image" Target="../media/image31.jpeg"/><Relationship Id="rId3" Type="http://schemas.openxmlformats.org/officeDocument/2006/relationships/image" Target="../media/image16.jpeg"/><Relationship Id="rId21" Type="http://schemas.openxmlformats.org/officeDocument/2006/relationships/image" Target="../media/image34.jpeg"/><Relationship Id="rId7" Type="http://schemas.openxmlformats.org/officeDocument/2006/relationships/image" Target="../media/image20.jpeg"/><Relationship Id="rId12" Type="http://schemas.openxmlformats.org/officeDocument/2006/relationships/image" Target="../media/image25.jpeg"/><Relationship Id="rId17" Type="http://schemas.openxmlformats.org/officeDocument/2006/relationships/image" Target="../media/image30.jpeg"/><Relationship Id="rId2" Type="http://schemas.openxmlformats.org/officeDocument/2006/relationships/image" Target="../media/image15.jpeg"/><Relationship Id="rId16" Type="http://schemas.openxmlformats.org/officeDocument/2006/relationships/image" Target="../media/image29.jpeg"/><Relationship Id="rId20" Type="http://schemas.openxmlformats.org/officeDocument/2006/relationships/image" Target="../media/image33.jpeg"/><Relationship Id="rId1" Type="http://schemas.openxmlformats.org/officeDocument/2006/relationships/image" Target="../media/image14.jpeg"/><Relationship Id="rId6" Type="http://schemas.openxmlformats.org/officeDocument/2006/relationships/image" Target="../media/image19.jpeg"/><Relationship Id="rId11" Type="http://schemas.openxmlformats.org/officeDocument/2006/relationships/image" Target="../media/image24.png"/><Relationship Id="rId24" Type="http://schemas.openxmlformats.org/officeDocument/2006/relationships/image" Target="../media/image37.jpeg"/><Relationship Id="rId5" Type="http://schemas.openxmlformats.org/officeDocument/2006/relationships/image" Target="../media/image18.jpeg"/><Relationship Id="rId15" Type="http://schemas.openxmlformats.org/officeDocument/2006/relationships/image" Target="../media/image28.jpeg"/><Relationship Id="rId23" Type="http://schemas.openxmlformats.org/officeDocument/2006/relationships/image" Target="../media/image36.jpeg"/><Relationship Id="rId10" Type="http://schemas.openxmlformats.org/officeDocument/2006/relationships/image" Target="../media/image23.jpeg"/><Relationship Id="rId19" Type="http://schemas.openxmlformats.org/officeDocument/2006/relationships/image" Target="../media/image32.jpeg"/><Relationship Id="rId4" Type="http://schemas.openxmlformats.org/officeDocument/2006/relationships/image" Target="../media/image17.jpeg"/><Relationship Id="rId9" Type="http://schemas.openxmlformats.org/officeDocument/2006/relationships/image" Target="../media/image22.jpeg"/><Relationship Id="rId14" Type="http://schemas.openxmlformats.org/officeDocument/2006/relationships/image" Target="../media/image27.jpeg"/><Relationship Id="rId22" Type="http://schemas.openxmlformats.org/officeDocument/2006/relationships/image" Target="../media/image35.jpeg"/></Relationships>
</file>

<file path=xl/drawings/_rels/drawing20.xml.rels><?xml version="1.0" encoding="UTF-8" standalone="yes"?>
<Relationships xmlns="http://schemas.openxmlformats.org/package/2006/relationships"><Relationship Id="rId26" Type="http://schemas.openxmlformats.org/officeDocument/2006/relationships/image" Target="../media/image930.jpeg"/><Relationship Id="rId21" Type="http://schemas.openxmlformats.org/officeDocument/2006/relationships/image" Target="../media/image925.jpeg"/><Relationship Id="rId42" Type="http://schemas.openxmlformats.org/officeDocument/2006/relationships/image" Target="../media/image946.jpeg"/><Relationship Id="rId47" Type="http://schemas.openxmlformats.org/officeDocument/2006/relationships/image" Target="../media/image951.jpeg"/><Relationship Id="rId63" Type="http://schemas.openxmlformats.org/officeDocument/2006/relationships/image" Target="../media/image967.jpeg"/><Relationship Id="rId68" Type="http://schemas.openxmlformats.org/officeDocument/2006/relationships/image" Target="../media/image972.jpeg"/><Relationship Id="rId84" Type="http://schemas.openxmlformats.org/officeDocument/2006/relationships/image" Target="../media/image988.jpeg"/><Relationship Id="rId89" Type="http://schemas.openxmlformats.org/officeDocument/2006/relationships/image" Target="../media/image993.jpeg"/><Relationship Id="rId16" Type="http://schemas.openxmlformats.org/officeDocument/2006/relationships/image" Target="../media/image920.jpeg"/><Relationship Id="rId11" Type="http://schemas.openxmlformats.org/officeDocument/2006/relationships/image" Target="../media/image915.jpeg"/><Relationship Id="rId32" Type="http://schemas.openxmlformats.org/officeDocument/2006/relationships/image" Target="../media/image936.jpeg"/><Relationship Id="rId37" Type="http://schemas.openxmlformats.org/officeDocument/2006/relationships/image" Target="../media/image941.jpeg"/><Relationship Id="rId53" Type="http://schemas.openxmlformats.org/officeDocument/2006/relationships/image" Target="../media/image957.jpeg"/><Relationship Id="rId58" Type="http://schemas.openxmlformats.org/officeDocument/2006/relationships/image" Target="../media/image962.jpeg"/><Relationship Id="rId74" Type="http://schemas.openxmlformats.org/officeDocument/2006/relationships/image" Target="../media/image978.jpeg"/><Relationship Id="rId79" Type="http://schemas.openxmlformats.org/officeDocument/2006/relationships/image" Target="../media/image983.jpeg"/><Relationship Id="rId5" Type="http://schemas.openxmlformats.org/officeDocument/2006/relationships/image" Target="../media/image909.jpeg"/><Relationship Id="rId90" Type="http://schemas.openxmlformats.org/officeDocument/2006/relationships/image" Target="../media/image994.png"/><Relationship Id="rId95" Type="http://schemas.openxmlformats.org/officeDocument/2006/relationships/image" Target="../media/image999.jpeg"/><Relationship Id="rId22" Type="http://schemas.openxmlformats.org/officeDocument/2006/relationships/image" Target="../media/image926.jpeg"/><Relationship Id="rId27" Type="http://schemas.openxmlformats.org/officeDocument/2006/relationships/image" Target="../media/image931.jpeg"/><Relationship Id="rId43" Type="http://schemas.openxmlformats.org/officeDocument/2006/relationships/image" Target="../media/image947.png"/><Relationship Id="rId48" Type="http://schemas.openxmlformats.org/officeDocument/2006/relationships/image" Target="../media/image952.jpeg"/><Relationship Id="rId64" Type="http://schemas.openxmlformats.org/officeDocument/2006/relationships/image" Target="../media/image968.png"/><Relationship Id="rId69" Type="http://schemas.openxmlformats.org/officeDocument/2006/relationships/image" Target="../media/image973.jpeg"/><Relationship Id="rId80" Type="http://schemas.openxmlformats.org/officeDocument/2006/relationships/image" Target="../media/image984.jpeg"/><Relationship Id="rId85" Type="http://schemas.openxmlformats.org/officeDocument/2006/relationships/image" Target="../media/image989.jpeg"/><Relationship Id="rId3" Type="http://schemas.openxmlformats.org/officeDocument/2006/relationships/image" Target="../media/image907.jpeg"/><Relationship Id="rId12" Type="http://schemas.openxmlformats.org/officeDocument/2006/relationships/image" Target="../media/image916.jpeg"/><Relationship Id="rId17" Type="http://schemas.openxmlformats.org/officeDocument/2006/relationships/image" Target="../media/image921.jpeg"/><Relationship Id="rId25" Type="http://schemas.openxmlformats.org/officeDocument/2006/relationships/image" Target="../media/image929.jpeg"/><Relationship Id="rId33" Type="http://schemas.openxmlformats.org/officeDocument/2006/relationships/image" Target="../media/image937.jpeg"/><Relationship Id="rId38" Type="http://schemas.openxmlformats.org/officeDocument/2006/relationships/image" Target="../media/image942.jpeg"/><Relationship Id="rId46" Type="http://schemas.openxmlformats.org/officeDocument/2006/relationships/image" Target="../media/image950.jpeg"/><Relationship Id="rId59" Type="http://schemas.openxmlformats.org/officeDocument/2006/relationships/image" Target="../media/image963.jpeg"/><Relationship Id="rId67" Type="http://schemas.openxmlformats.org/officeDocument/2006/relationships/image" Target="../media/image971.jpeg"/><Relationship Id="rId20" Type="http://schemas.openxmlformats.org/officeDocument/2006/relationships/image" Target="../media/image924.jpeg"/><Relationship Id="rId41" Type="http://schemas.openxmlformats.org/officeDocument/2006/relationships/image" Target="../media/image945.jpeg"/><Relationship Id="rId54" Type="http://schemas.openxmlformats.org/officeDocument/2006/relationships/image" Target="../media/image958.jpeg"/><Relationship Id="rId62" Type="http://schemas.openxmlformats.org/officeDocument/2006/relationships/image" Target="../media/image966.jpeg"/><Relationship Id="rId70" Type="http://schemas.openxmlformats.org/officeDocument/2006/relationships/image" Target="../media/image974.jpeg"/><Relationship Id="rId75" Type="http://schemas.openxmlformats.org/officeDocument/2006/relationships/image" Target="../media/image979.jpeg"/><Relationship Id="rId83" Type="http://schemas.openxmlformats.org/officeDocument/2006/relationships/image" Target="../media/image987.jpeg"/><Relationship Id="rId88" Type="http://schemas.openxmlformats.org/officeDocument/2006/relationships/image" Target="../media/image992.jpeg"/><Relationship Id="rId91" Type="http://schemas.openxmlformats.org/officeDocument/2006/relationships/image" Target="../media/image995.jpeg"/><Relationship Id="rId96" Type="http://schemas.openxmlformats.org/officeDocument/2006/relationships/image" Target="../media/image1000.jpeg"/><Relationship Id="rId1" Type="http://schemas.openxmlformats.org/officeDocument/2006/relationships/image" Target="../media/image905.jpeg"/><Relationship Id="rId6" Type="http://schemas.openxmlformats.org/officeDocument/2006/relationships/image" Target="../media/image910.jpeg"/><Relationship Id="rId15" Type="http://schemas.openxmlformats.org/officeDocument/2006/relationships/image" Target="../media/image919.jpeg"/><Relationship Id="rId23" Type="http://schemas.openxmlformats.org/officeDocument/2006/relationships/image" Target="../media/image927.jpeg"/><Relationship Id="rId28" Type="http://schemas.openxmlformats.org/officeDocument/2006/relationships/image" Target="../media/image932.jpeg"/><Relationship Id="rId36" Type="http://schemas.openxmlformats.org/officeDocument/2006/relationships/image" Target="../media/image940.jpeg"/><Relationship Id="rId49" Type="http://schemas.openxmlformats.org/officeDocument/2006/relationships/image" Target="../media/image953.jpeg"/><Relationship Id="rId57" Type="http://schemas.openxmlformats.org/officeDocument/2006/relationships/image" Target="../media/image961.jpeg"/><Relationship Id="rId10" Type="http://schemas.openxmlformats.org/officeDocument/2006/relationships/image" Target="../media/image914.jpeg"/><Relationship Id="rId31" Type="http://schemas.openxmlformats.org/officeDocument/2006/relationships/image" Target="../media/image935.jpeg"/><Relationship Id="rId44" Type="http://schemas.openxmlformats.org/officeDocument/2006/relationships/image" Target="../media/image948.jpeg"/><Relationship Id="rId52" Type="http://schemas.openxmlformats.org/officeDocument/2006/relationships/image" Target="../media/image956.png"/><Relationship Id="rId60" Type="http://schemas.openxmlformats.org/officeDocument/2006/relationships/image" Target="../media/image964.jpeg"/><Relationship Id="rId65" Type="http://schemas.openxmlformats.org/officeDocument/2006/relationships/image" Target="../media/image969.jpeg"/><Relationship Id="rId73" Type="http://schemas.openxmlformats.org/officeDocument/2006/relationships/image" Target="../media/image977.jpeg"/><Relationship Id="rId78" Type="http://schemas.openxmlformats.org/officeDocument/2006/relationships/image" Target="../media/image982.jpeg"/><Relationship Id="rId81" Type="http://schemas.openxmlformats.org/officeDocument/2006/relationships/image" Target="../media/image985.jpeg"/><Relationship Id="rId86" Type="http://schemas.openxmlformats.org/officeDocument/2006/relationships/image" Target="../media/image990.jpeg"/><Relationship Id="rId94" Type="http://schemas.openxmlformats.org/officeDocument/2006/relationships/image" Target="../media/image998.jpeg"/><Relationship Id="rId99" Type="http://schemas.openxmlformats.org/officeDocument/2006/relationships/image" Target="../media/image1003.jpeg"/><Relationship Id="rId4" Type="http://schemas.openxmlformats.org/officeDocument/2006/relationships/image" Target="../media/image908.jpeg"/><Relationship Id="rId9" Type="http://schemas.openxmlformats.org/officeDocument/2006/relationships/image" Target="../media/image913.jpeg"/><Relationship Id="rId13" Type="http://schemas.openxmlformats.org/officeDocument/2006/relationships/image" Target="../media/image917.jpeg"/><Relationship Id="rId18" Type="http://schemas.openxmlformats.org/officeDocument/2006/relationships/image" Target="../media/image922.jpeg"/><Relationship Id="rId39" Type="http://schemas.openxmlformats.org/officeDocument/2006/relationships/image" Target="../media/image943.jpeg"/><Relationship Id="rId34" Type="http://schemas.openxmlformats.org/officeDocument/2006/relationships/image" Target="../media/image938.jpeg"/><Relationship Id="rId50" Type="http://schemas.openxmlformats.org/officeDocument/2006/relationships/image" Target="../media/image954.jpeg"/><Relationship Id="rId55" Type="http://schemas.openxmlformats.org/officeDocument/2006/relationships/image" Target="../media/image959.jpeg"/><Relationship Id="rId76" Type="http://schemas.openxmlformats.org/officeDocument/2006/relationships/image" Target="../media/image980.jpeg"/><Relationship Id="rId97" Type="http://schemas.openxmlformats.org/officeDocument/2006/relationships/image" Target="../media/image1001.jpeg"/><Relationship Id="rId7" Type="http://schemas.openxmlformats.org/officeDocument/2006/relationships/image" Target="../media/image911.jpeg"/><Relationship Id="rId71" Type="http://schemas.openxmlformats.org/officeDocument/2006/relationships/image" Target="../media/image975.jpeg"/><Relationship Id="rId92" Type="http://schemas.openxmlformats.org/officeDocument/2006/relationships/image" Target="../media/image996.jpeg"/><Relationship Id="rId2" Type="http://schemas.openxmlformats.org/officeDocument/2006/relationships/image" Target="../media/image906.jpeg"/><Relationship Id="rId29" Type="http://schemas.openxmlformats.org/officeDocument/2006/relationships/image" Target="../media/image933.jpeg"/><Relationship Id="rId24" Type="http://schemas.openxmlformats.org/officeDocument/2006/relationships/image" Target="../media/image928.jpeg"/><Relationship Id="rId40" Type="http://schemas.openxmlformats.org/officeDocument/2006/relationships/image" Target="../media/image944.jpeg"/><Relationship Id="rId45" Type="http://schemas.openxmlformats.org/officeDocument/2006/relationships/image" Target="../media/image949.jpeg"/><Relationship Id="rId66" Type="http://schemas.openxmlformats.org/officeDocument/2006/relationships/image" Target="../media/image970.jpeg"/><Relationship Id="rId87" Type="http://schemas.openxmlformats.org/officeDocument/2006/relationships/image" Target="../media/image991.jpeg"/><Relationship Id="rId61" Type="http://schemas.openxmlformats.org/officeDocument/2006/relationships/image" Target="../media/image965.jpeg"/><Relationship Id="rId82" Type="http://schemas.openxmlformats.org/officeDocument/2006/relationships/image" Target="../media/image986.jpeg"/><Relationship Id="rId19" Type="http://schemas.openxmlformats.org/officeDocument/2006/relationships/image" Target="../media/image923.jpeg"/><Relationship Id="rId14" Type="http://schemas.openxmlformats.org/officeDocument/2006/relationships/image" Target="../media/image918.jpeg"/><Relationship Id="rId30" Type="http://schemas.openxmlformats.org/officeDocument/2006/relationships/image" Target="../media/image934.jpeg"/><Relationship Id="rId35" Type="http://schemas.openxmlformats.org/officeDocument/2006/relationships/image" Target="../media/image939.jpeg"/><Relationship Id="rId56" Type="http://schemas.openxmlformats.org/officeDocument/2006/relationships/image" Target="../media/image960.jpeg"/><Relationship Id="rId77" Type="http://schemas.openxmlformats.org/officeDocument/2006/relationships/image" Target="../media/image981.jpeg"/><Relationship Id="rId100" Type="http://schemas.openxmlformats.org/officeDocument/2006/relationships/image" Target="../media/image1004.jpeg"/><Relationship Id="rId8" Type="http://schemas.openxmlformats.org/officeDocument/2006/relationships/image" Target="../media/image912.jpeg"/><Relationship Id="rId51" Type="http://schemas.openxmlformats.org/officeDocument/2006/relationships/image" Target="../media/image955.jpeg"/><Relationship Id="rId72" Type="http://schemas.openxmlformats.org/officeDocument/2006/relationships/image" Target="../media/image976.jpeg"/><Relationship Id="rId93" Type="http://schemas.openxmlformats.org/officeDocument/2006/relationships/image" Target="../media/image997.jpeg"/><Relationship Id="rId98" Type="http://schemas.openxmlformats.org/officeDocument/2006/relationships/image" Target="../media/image1002.jpeg"/></Relationships>
</file>

<file path=xl/drawings/_rels/drawing21.xml.rels><?xml version="1.0" encoding="UTF-8" standalone="yes"?>
<Relationships xmlns="http://schemas.openxmlformats.org/package/2006/relationships"><Relationship Id="rId117" Type="http://schemas.openxmlformats.org/officeDocument/2006/relationships/image" Target="../media/image1121.jpeg"/><Relationship Id="rId21" Type="http://schemas.openxmlformats.org/officeDocument/2006/relationships/image" Target="../media/image1025.jpeg"/><Relationship Id="rId42" Type="http://schemas.openxmlformats.org/officeDocument/2006/relationships/image" Target="../media/image1046.jpeg"/><Relationship Id="rId63" Type="http://schemas.openxmlformats.org/officeDocument/2006/relationships/image" Target="../media/image1067.jpeg"/><Relationship Id="rId84" Type="http://schemas.openxmlformats.org/officeDocument/2006/relationships/image" Target="../media/image1088.jpeg"/><Relationship Id="rId138" Type="http://schemas.openxmlformats.org/officeDocument/2006/relationships/image" Target="../media/image1142.jpeg"/><Relationship Id="rId159" Type="http://schemas.openxmlformats.org/officeDocument/2006/relationships/image" Target="../media/image1162.jpeg"/><Relationship Id="rId170" Type="http://schemas.openxmlformats.org/officeDocument/2006/relationships/image" Target="../media/image1173.jpeg"/><Relationship Id="rId191" Type="http://schemas.openxmlformats.org/officeDocument/2006/relationships/image" Target="../media/image1194.jpeg"/><Relationship Id="rId205" Type="http://schemas.openxmlformats.org/officeDocument/2006/relationships/image" Target="../media/image1208.png"/><Relationship Id="rId107" Type="http://schemas.openxmlformats.org/officeDocument/2006/relationships/image" Target="../media/image1111.jpeg"/><Relationship Id="rId11" Type="http://schemas.openxmlformats.org/officeDocument/2006/relationships/image" Target="../media/image1015.jpeg"/><Relationship Id="rId32" Type="http://schemas.openxmlformats.org/officeDocument/2006/relationships/image" Target="../media/image1036.jpeg"/><Relationship Id="rId53" Type="http://schemas.openxmlformats.org/officeDocument/2006/relationships/image" Target="../media/image1057.jpeg"/><Relationship Id="rId74" Type="http://schemas.openxmlformats.org/officeDocument/2006/relationships/image" Target="../media/image1078.jpeg"/><Relationship Id="rId128" Type="http://schemas.openxmlformats.org/officeDocument/2006/relationships/image" Target="../media/image1132.jpeg"/><Relationship Id="rId149" Type="http://schemas.openxmlformats.org/officeDocument/2006/relationships/image" Target="../media/image1153.jpeg"/><Relationship Id="rId5" Type="http://schemas.openxmlformats.org/officeDocument/2006/relationships/image" Target="../media/image1009.jpeg"/><Relationship Id="rId95" Type="http://schemas.openxmlformats.org/officeDocument/2006/relationships/image" Target="../media/image1099.jpeg"/><Relationship Id="rId160" Type="http://schemas.openxmlformats.org/officeDocument/2006/relationships/image" Target="../media/image1163.jpeg"/><Relationship Id="rId181" Type="http://schemas.openxmlformats.org/officeDocument/2006/relationships/image" Target="../media/image1184.jpeg"/><Relationship Id="rId22" Type="http://schemas.openxmlformats.org/officeDocument/2006/relationships/image" Target="../media/image1026.jpeg"/><Relationship Id="rId43" Type="http://schemas.openxmlformats.org/officeDocument/2006/relationships/image" Target="../media/image1047.jpeg"/><Relationship Id="rId64" Type="http://schemas.openxmlformats.org/officeDocument/2006/relationships/image" Target="../media/image1068.jpeg"/><Relationship Id="rId118" Type="http://schemas.openxmlformats.org/officeDocument/2006/relationships/image" Target="../media/image1122.jpeg"/><Relationship Id="rId139" Type="http://schemas.openxmlformats.org/officeDocument/2006/relationships/image" Target="../media/image1143.jpeg"/><Relationship Id="rId85" Type="http://schemas.openxmlformats.org/officeDocument/2006/relationships/image" Target="../media/image1089.jpeg"/><Relationship Id="rId150" Type="http://schemas.openxmlformats.org/officeDocument/2006/relationships/image" Target="../media/image792.jpeg"/><Relationship Id="rId171" Type="http://schemas.openxmlformats.org/officeDocument/2006/relationships/image" Target="../media/image1174.jpeg"/><Relationship Id="rId192" Type="http://schemas.openxmlformats.org/officeDocument/2006/relationships/image" Target="../media/image1195.jpeg"/><Relationship Id="rId206" Type="http://schemas.openxmlformats.org/officeDocument/2006/relationships/image" Target="../media/image1209.jpeg"/><Relationship Id="rId12" Type="http://schemas.openxmlformats.org/officeDocument/2006/relationships/image" Target="../media/image1016.jpeg"/><Relationship Id="rId33" Type="http://schemas.openxmlformats.org/officeDocument/2006/relationships/image" Target="../media/image1037.png"/><Relationship Id="rId108" Type="http://schemas.openxmlformats.org/officeDocument/2006/relationships/image" Target="../media/image1112.jpeg"/><Relationship Id="rId129" Type="http://schemas.openxmlformats.org/officeDocument/2006/relationships/image" Target="../media/image1133.jpeg"/><Relationship Id="rId54" Type="http://schemas.openxmlformats.org/officeDocument/2006/relationships/image" Target="../media/image1058.jpeg"/><Relationship Id="rId75" Type="http://schemas.openxmlformats.org/officeDocument/2006/relationships/image" Target="../media/image1079.jpeg"/><Relationship Id="rId96" Type="http://schemas.openxmlformats.org/officeDocument/2006/relationships/image" Target="../media/image1100.png"/><Relationship Id="rId140" Type="http://schemas.openxmlformats.org/officeDocument/2006/relationships/image" Target="../media/image1144.png"/><Relationship Id="rId161" Type="http://schemas.openxmlformats.org/officeDocument/2006/relationships/image" Target="../media/image1164.png"/><Relationship Id="rId182" Type="http://schemas.openxmlformats.org/officeDocument/2006/relationships/image" Target="../media/image1185.jpeg"/><Relationship Id="rId6" Type="http://schemas.openxmlformats.org/officeDocument/2006/relationships/image" Target="../media/image1010.jpeg"/><Relationship Id="rId23" Type="http://schemas.openxmlformats.org/officeDocument/2006/relationships/image" Target="../media/image1027.jpeg"/><Relationship Id="rId119" Type="http://schemas.openxmlformats.org/officeDocument/2006/relationships/image" Target="../media/image1123.jpeg"/><Relationship Id="rId44" Type="http://schemas.openxmlformats.org/officeDocument/2006/relationships/image" Target="../media/image1048.jpeg"/><Relationship Id="rId65" Type="http://schemas.openxmlformats.org/officeDocument/2006/relationships/image" Target="../media/image1069.jpeg"/><Relationship Id="rId86" Type="http://schemas.openxmlformats.org/officeDocument/2006/relationships/image" Target="../media/image1090.jpeg"/><Relationship Id="rId130" Type="http://schemas.openxmlformats.org/officeDocument/2006/relationships/image" Target="../media/image1134.jpeg"/><Relationship Id="rId151" Type="http://schemas.openxmlformats.org/officeDocument/2006/relationships/image" Target="../media/image1154.jpeg"/><Relationship Id="rId172" Type="http://schemas.openxmlformats.org/officeDocument/2006/relationships/image" Target="../media/image1175.jpeg"/><Relationship Id="rId193" Type="http://schemas.openxmlformats.org/officeDocument/2006/relationships/image" Target="../media/image1196.jpeg"/><Relationship Id="rId207" Type="http://schemas.openxmlformats.org/officeDocument/2006/relationships/image" Target="../media/image1210.jpeg"/><Relationship Id="rId13" Type="http://schemas.openxmlformats.org/officeDocument/2006/relationships/image" Target="../media/image1017.jpeg"/><Relationship Id="rId109" Type="http://schemas.openxmlformats.org/officeDocument/2006/relationships/image" Target="../media/image1113.jpeg"/><Relationship Id="rId34" Type="http://schemas.openxmlformats.org/officeDocument/2006/relationships/image" Target="../media/image1038.jpeg"/><Relationship Id="rId55" Type="http://schemas.openxmlformats.org/officeDocument/2006/relationships/image" Target="../media/image1059.jpeg"/><Relationship Id="rId76" Type="http://schemas.openxmlformats.org/officeDocument/2006/relationships/image" Target="../media/image1080.jpeg"/><Relationship Id="rId97" Type="http://schemas.openxmlformats.org/officeDocument/2006/relationships/image" Target="../media/image1101.png"/><Relationship Id="rId120" Type="http://schemas.openxmlformats.org/officeDocument/2006/relationships/image" Target="../media/image1124.jpeg"/><Relationship Id="rId141" Type="http://schemas.openxmlformats.org/officeDocument/2006/relationships/image" Target="../media/image1145.jpeg"/><Relationship Id="rId7" Type="http://schemas.openxmlformats.org/officeDocument/2006/relationships/image" Target="../media/image1011.jpeg"/><Relationship Id="rId162" Type="http://schemas.openxmlformats.org/officeDocument/2006/relationships/image" Target="../media/image1165.jpeg"/><Relationship Id="rId183" Type="http://schemas.openxmlformats.org/officeDocument/2006/relationships/image" Target="../media/image1186.jpeg"/><Relationship Id="rId24" Type="http://schemas.openxmlformats.org/officeDocument/2006/relationships/image" Target="../media/image1028.jpeg"/><Relationship Id="rId45" Type="http://schemas.openxmlformats.org/officeDocument/2006/relationships/image" Target="../media/image1049.jpeg"/><Relationship Id="rId66" Type="http://schemas.openxmlformats.org/officeDocument/2006/relationships/image" Target="../media/image1070.jpeg"/><Relationship Id="rId87" Type="http://schemas.openxmlformats.org/officeDocument/2006/relationships/image" Target="../media/image1091.jpeg"/><Relationship Id="rId110" Type="http://schemas.openxmlformats.org/officeDocument/2006/relationships/image" Target="../media/image1114.jpeg"/><Relationship Id="rId131" Type="http://schemas.openxmlformats.org/officeDocument/2006/relationships/image" Target="../media/image1135.jpeg"/><Relationship Id="rId152" Type="http://schemas.openxmlformats.org/officeDocument/2006/relationships/image" Target="../media/image1155.jpeg"/><Relationship Id="rId173" Type="http://schemas.openxmlformats.org/officeDocument/2006/relationships/image" Target="../media/image1176.jpeg"/><Relationship Id="rId194" Type="http://schemas.openxmlformats.org/officeDocument/2006/relationships/image" Target="../media/image1197.jpeg"/><Relationship Id="rId208" Type="http://schemas.openxmlformats.org/officeDocument/2006/relationships/image" Target="../media/image1211.jpeg"/><Relationship Id="rId19" Type="http://schemas.openxmlformats.org/officeDocument/2006/relationships/image" Target="../media/image1023.png"/><Relationship Id="rId14" Type="http://schemas.openxmlformats.org/officeDocument/2006/relationships/image" Target="../media/image1018.jpeg"/><Relationship Id="rId30" Type="http://schemas.openxmlformats.org/officeDocument/2006/relationships/image" Target="../media/image1034.jpeg"/><Relationship Id="rId35" Type="http://schemas.openxmlformats.org/officeDocument/2006/relationships/image" Target="../media/image1039.jpeg"/><Relationship Id="rId56" Type="http://schemas.openxmlformats.org/officeDocument/2006/relationships/image" Target="../media/image1060.jpeg"/><Relationship Id="rId77" Type="http://schemas.openxmlformats.org/officeDocument/2006/relationships/image" Target="../media/image1081.jpeg"/><Relationship Id="rId100" Type="http://schemas.openxmlformats.org/officeDocument/2006/relationships/image" Target="../media/image1104.jpeg"/><Relationship Id="rId105" Type="http://schemas.openxmlformats.org/officeDocument/2006/relationships/image" Target="../media/image1109.jpeg"/><Relationship Id="rId126" Type="http://schemas.openxmlformats.org/officeDocument/2006/relationships/image" Target="../media/image1130.jpeg"/><Relationship Id="rId147" Type="http://schemas.openxmlformats.org/officeDocument/2006/relationships/image" Target="../media/image1151.jpeg"/><Relationship Id="rId168" Type="http://schemas.openxmlformats.org/officeDocument/2006/relationships/image" Target="../media/image1171.jpeg"/><Relationship Id="rId8" Type="http://schemas.openxmlformats.org/officeDocument/2006/relationships/image" Target="../media/image1012.jpeg"/><Relationship Id="rId51" Type="http://schemas.openxmlformats.org/officeDocument/2006/relationships/image" Target="../media/image1055.jpeg"/><Relationship Id="rId72" Type="http://schemas.openxmlformats.org/officeDocument/2006/relationships/image" Target="../media/image1076.jpeg"/><Relationship Id="rId93" Type="http://schemas.openxmlformats.org/officeDocument/2006/relationships/image" Target="../media/image1097.jpeg"/><Relationship Id="rId98" Type="http://schemas.openxmlformats.org/officeDocument/2006/relationships/image" Target="../media/image1102.jpeg"/><Relationship Id="rId121" Type="http://schemas.openxmlformats.org/officeDocument/2006/relationships/image" Target="../media/image1125.jpeg"/><Relationship Id="rId142" Type="http://schemas.openxmlformats.org/officeDocument/2006/relationships/image" Target="../media/image1146.jpeg"/><Relationship Id="rId163" Type="http://schemas.openxmlformats.org/officeDocument/2006/relationships/image" Target="../media/image1166.jpeg"/><Relationship Id="rId184" Type="http://schemas.openxmlformats.org/officeDocument/2006/relationships/image" Target="../media/image1187.jpeg"/><Relationship Id="rId189" Type="http://schemas.openxmlformats.org/officeDocument/2006/relationships/image" Target="../media/image1192.jpeg"/><Relationship Id="rId3" Type="http://schemas.openxmlformats.org/officeDocument/2006/relationships/image" Target="../media/image1007.jpeg"/><Relationship Id="rId25" Type="http://schemas.openxmlformats.org/officeDocument/2006/relationships/image" Target="../media/image1029.jpeg"/><Relationship Id="rId46" Type="http://schemas.openxmlformats.org/officeDocument/2006/relationships/image" Target="../media/image1050.jpeg"/><Relationship Id="rId67" Type="http://schemas.openxmlformats.org/officeDocument/2006/relationships/image" Target="../media/image1071.jpeg"/><Relationship Id="rId116" Type="http://schemas.openxmlformats.org/officeDocument/2006/relationships/image" Target="../media/image1120.jpeg"/><Relationship Id="rId137" Type="http://schemas.openxmlformats.org/officeDocument/2006/relationships/image" Target="../media/image1141.jpeg"/><Relationship Id="rId158" Type="http://schemas.openxmlformats.org/officeDocument/2006/relationships/image" Target="../media/image1161.jpeg"/><Relationship Id="rId20" Type="http://schemas.openxmlformats.org/officeDocument/2006/relationships/image" Target="../media/image1024.jpeg"/><Relationship Id="rId41" Type="http://schemas.openxmlformats.org/officeDocument/2006/relationships/image" Target="../media/image1045.jpeg"/><Relationship Id="rId62" Type="http://schemas.openxmlformats.org/officeDocument/2006/relationships/image" Target="../media/image1066.jpeg"/><Relationship Id="rId83" Type="http://schemas.openxmlformats.org/officeDocument/2006/relationships/image" Target="../media/image1087.jpeg"/><Relationship Id="rId88" Type="http://schemas.openxmlformats.org/officeDocument/2006/relationships/image" Target="../media/image1092.jpeg"/><Relationship Id="rId111" Type="http://schemas.openxmlformats.org/officeDocument/2006/relationships/image" Target="../media/image1115.jpeg"/><Relationship Id="rId132" Type="http://schemas.openxmlformats.org/officeDocument/2006/relationships/image" Target="../media/image1136.jpeg"/><Relationship Id="rId153" Type="http://schemas.openxmlformats.org/officeDocument/2006/relationships/image" Target="../media/image1156.jpeg"/><Relationship Id="rId174" Type="http://schemas.openxmlformats.org/officeDocument/2006/relationships/image" Target="../media/image1177.jpeg"/><Relationship Id="rId179" Type="http://schemas.openxmlformats.org/officeDocument/2006/relationships/image" Target="../media/image1182.jpeg"/><Relationship Id="rId195" Type="http://schemas.openxmlformats.org/officeDocument/2006/relationships/image" Target="../media/image1198.jpeg"/><Relationship Id="rId209" Type="http://schemas.openxmlformats.org/officeDocument/2006/relationships/image" Target="../media/image1212.jpeg"/><Relationship Id="rId190" Type="http://schemas.openxmlformats.org/officeDocument/2006/relationships/image" Target="../media/image1193.jpeg"/><Relationship Id="rId204" Type="http://schemas.openxmlformats.org/officeDocument/2006/relationships/image" Target="../media/image1207.jpeg"/><Relationship Id="rId15" Type="http://schemas.openxmlformats.org/officeDocument/2006/relationships/image" Target="../media/image1019.jpeg"/><Relationship Id="rId36" Type="http://schemas.openxmlformats.org/officeDocument/2006/relationships/image" Target="../media/image1040.jpeg"/><Relationship Id="rId57" Type="http://schemas.openxmlformats.org/officeDocument/2006/relationships/image" Target="../media/image1061.jpeg"/><Relationship Id="rId106" Type="http://schemas.openxmlformats.org/officeDocument/2006/relationships/image" Target="../media/image1110.jpeg"/><Relationship Id="rId127" Type="http://schemas.openxmlformats.org/officeDocument/2006/relationships/image" Target="../media/image1131.jpeg"/><Relationship Id="rId10" Type="http://schemas.openxmlformats.org/officeDocument/2006/relationships/image" Target="../media/image1014.jpeg"/><Relationship Id="rId31" Type="http://schemas.openxmlformats.org/officeDocument/2006/relationships/image" Target="../media/image1035.jpeg"/><Relationship Id="rId52" Type="http://schemas.openxmlformats.org/officeDocument/2006/relationships/image" Target="../media/image1056.jpeg"/><Relationship Id="rId73" Type="http://schemas.openxmlformats.org/officeDocument/2006/relationships/image" Target="../media/image1077.jpeg"/><Relationship Id="rId78" Type="http://schemas.openxmlformats.org/officeDocument/2006/relationships/image" Target="../media/image1082.jpeg"/><Relationship Id="rId94" Type="http://schemas.openxmlformats.org/officeDocument/2006/relationships/image" Target="../media/image1098.jpeg"/><Relationship Id="rId99" Type="http://schemas.openxmlformats.org/officeDocument/2006/relationships/image" Target="../media/image1103.jpeg"/><Relationship Id="rId101" Type="http://schemas.openxmlformats.org/officeDocument/2006/relationships/image" Target="../media/image1105.png"/><Relationship Id="rId122" Type="http://schemas.openxmlformats.org/officeDocument/2006/relationships/image" Target="../media/image1126.jpeg"/><Relationship Id="rId143" Type="http://schemas.openxmlformats.org/officeDocument/2006/relationships/image" Target="../media/image1147.jpeg"/><Relationship Id="rId148" Type="http://schemas.openxmlformats.org/officeDocument/2006/relationships/image" Target="../media/image1152.jpeg"/><Relationship Id="rId164" Type="http://schemas.openxmlformats.org/officeDocument/2006/relationships/image" Target="../media/image1167.jpeg"/><Relationship Id="rId169" Type="http://schemas.openxmlformats.org/officeDocument/2006/relationships/image" Target="../media/image1172.jpeg"/><Relationship Id="rId185" Type="http://schemas.openxmlformats.org/officeDocument/2006/relationships/image" Target="../media/image1188.jpeg"/><Relationship Id="rId4" Type="http://schemas.openxmlformats.org/officeDocument/2006/relationships/image" Target="../media/image1008.jpeg"/><Relationship Id="rId9" Type="http://schemas.openxmlformats.org/officeDocument/2006/relationships/image" Target="../media/image1013.jpeg"/><Relationship Id="rId180" Type="http://schemas.openxmlformats.org/officeDocument/2006/relationships/image" Target="../media/image1183.jpeg"/><Relationship Id="rId210" Type="http://schemas.openxmlformats.org/officeDocument/2006/relationships/image" Target="../media/image1213.jpeg"/><Relationship Id="rId26" Type="http://schemas.openxmlformats.org/officeDocument/2006/relationships/image" Target="../media/image1030.jpeg"/><Relationship Id="rId47" Type="http://schemas.openxmlformats.org/officeDocument/2006/relationships/image" Target="../media/image1051.jpeg"/><Relationship Id="rId68" Type="http://schemas.openxmlformats.org/officeDocument/2006/relationships/image" Target="../media/image1072.jpeg"/><Relationship Id="rId89" Type="http://schemas.openxmlformats.org/officeDocument/2006/relationships/image" Target="../media/image1093.jpeg"/><Relationship Id="rId112" Type="http://schemas.openxmlformats.org/officeDocument/2006/relationships/image" Target="../media/image1116.jpeg"/><Relationship Id="rId133" Type="http://schemas.openxmlformats.org/officeDocument/2006/relationships/image" Target="../media/image1137.jpeg"/><Relationship Id="rId154" Type="http://schemas.openxmlformats.org/officeDocument/2006/relationships/image" Target="../media/image1157.jpeg"/><Relationship Id="rId175" Type="http://schemas.openxmlformats.org/officeDocument/2006/relationships/image" Target="../media/image1178.jpeg"/><Relationship Id="rId196" Type="http://schemas.openxmlformats.org/officeDocument/2006/relationships/image" Target="../media/image1199.jpeg"/><Relationship Id="rId200" Type="http://schemas.openxmlformats.org/officeDocument/2006/relationships/image" Target="../media/image1203.png"/><Relationship Id="rId16" Type="http://schemas.openxmlformats.org/officeDocument/2006/relationships/image" Target="../media/image1020.jpeg"/><Relationship Id="rId37" Type="http://schemas.openxmlformats.org/officeDocument/2006/relationships/image" Target="../media/image1041.jpeg"/><Relationship Id="rId58" Type="http://schemas.openxmlformats.org/officeDocument/2006/relationships/image" Target="../media/image1062.jpeg"/><Relationship Id="rId79" Type="http://schemas.openxmlformats.org/officeDocument/2006/relationships/image" Target="../media/image1083.jpeg"/><Relationship Id="rId102" Type="http://schemas.openxmlformats.org/officeDocument/2006/relationships/image" Target="../media/image1106.jpeg"/><Relationship Id="rId123" Type="http://schemas.openxmlformats.org/officeDocument/2006/relationships/image" Target="../media/image1127.jpeg"/><Relationship Id="rId144" Type="http://schemas.openxmlformats.org/officeDocument/2006/relationships/image" Target="../media/image1148.jpeg"/><Relationship Id="rId90" Type="http://schemas.openxmlformats.org/officeDocument/2006/relationships/image" Target="../media/image1094.jpeg"/><Relationship Id="rId165" Type="http://schemas.openxmlformats.org/officeDocument/2006/relationships/image" Target="../media/image1168.jpeg"/><Relationship Id="rId186" Type="http://schemas.openxmlformats.org/officeDocument/2006/relationships/image" Target="../media/image1189.jpeg"/><Relationship Id="rId211" Type="http://schemas.openxmlformats.org/officeDocument/2006/relationships/image" Target="../media/image1214.jpeg"/><Relationship Id="rId27" Type="http://schemas.openxmlformats.org/officeDocument/2006/relationships/image" Target="../media/image1031.jpeg"/><Relationship Id="rId48" Type="http://schemas.openxmlformats.org/officeDocument/2006/relationships/image" Target="../media/image1052.jpeg"/><Relationship Id="rId69" Type="http://schemas.openxmlformats.org/officeDocument/2006/relationships/image" Target="../media/image1073.jpeg"/><Relationship Id="rId113" Type="http://schemas.openxmlformats.org/officeDocument/2006/relationships/image" Target="../media/image1117.jpeg"/><Relationship Id="rId134" Type="http://schemas.openxmlformats.org/officeDocument/2006/relationships/image" Target="../media/image1138.jpeg"/><Relationship Id="rId80" Type="http://schemas.openxmlformats.org/officeDocument/2006/relationships/image" Target="../media/image1084.jpeg"/><Relationship Id="rId155" Type="http://schemas.openxmlformats.org/officeDocument/2006/relationships/image" Target="../media/image1158.jpeg"/><Relationship Id="rId176" Type="http://schemas.openxmlformats.org/officeDocument/2006/relationships/image" Target="../media/image1179.jpeg"/><Relationship Id="rId197" Type="http://schemas.openxmlformats.org/officeDocument/2006/relationships/image" Target="../media/image1200.jpeg"/><Relationship Id="rId201" Type="http://schemas.openxmlformats.org/officeDocument/2006/relationships/image" Target="../media/image1204.png"/><Relationship Id="rId17" Type="http://schemas.openxmlformats.org/officeDocument/2006/relationships/image" Target="../media/image1021.png"/><Relationship Id="rId38" Type="http://schemas.openxmlformats.org/officeDocument/2006/relationships/image" Target="../media/image1042.jpeg"/><Relationship Id="rId59" Type="http://schemas.openxmlformats.org/officeDocument/2006/relationships/image" Target="../media/image1063.jpeg"/><Relationship Id="rId103" Type="http://schemas.openxmlformats.org/officeDocument/2006/relationships/image" Target="../media/image1107.jpeg"/><Relationship Id="rId124" Type="http://schemas.openxmlformats.org/officeDocument/2006/relationships/image" Target="../media/image1128.jpeg"/><Relationship Id="rId70" Type="http://schemas.openxmlformats.org/officeDocument/2006/relationships/image" Target="../media/image1074.jpeg"/><Relationship Id="rId91" Type="http://schemas.openxmlformats.org/officeDocument/2006/relationships/image" Target="../media/image1095.jpeg"/><Relationship Id="rId145" Type="http://schemas.openxmlformats.org/officeDocument/2006/relationships/image" Target="../media/image1149.jpeg"/><Relationship Id="rId166" Type="http://schemas.openxmlformats.org/officeDocument/2006/relationships/image" Target="../media/image1169.jpeg"/><Relationship Id="rId187" Type="http://schemas.openxmlformats.org/officeDocument/2006/relationships/image" Target="../media/image1190.jpeg"/><Relationship Id="rId1" Type="http://schemas.openxmlformats.org/officeDocument/2006/relationships/image" Target="../media/image1005.jpeg"/><Relationship Id="rId212" Type="http://schemas.openxmlformats.org/officeDocument/2006/relationships/image" Target="../media/image1215.jpeg"/><Relationship Id="rId28" Type="http://schemas.openxmlformats.org/officeDocument/2006/relationships/image" Target="../media/image1032.png"/><Relationship Id="rId49" Type="http://schemas.openxmlformats.org/officeDocument/2006/relationships/image" Target="../media/image1053.jpeg"/><Relationship Id="rId114" Type="http://schemas.openxmlformats.org/officeDocument/2006/relationships/image" Target="../media/image1118.jpeg"/><Relationship Id="rId60" Type="http://schemas.openxmlformats.org/officeDocument/2006/relationships/image" Target="../media/image1064.jpeg"/><Relationship Id="rId81" Type="http://schemas.openxmlformats.org/officeDocument/2006/relationships/image" Target="../media/image1085.jpeg"/><Relationship Id="rId135" Type="http://schemas.openxmlformats.org/officeDocument/2006/relationships/image" Target="../media/image1139.jpeg"/><Relationship Id="rId156" Type="http://schemas.openxmlformats.org/officeDocument/2006/relationships/image" Target="../media/image1159.jpeg"/><Relationship Id="rId177" Type="http://schemas.openxmlformats.org/officeDocument/2006/relationships/image" Target="../media/image1180.jpeg"/><Relationship Id="rId198" Type="http://schemas.openxmlformats.org/officeDocument/2006/relationships/image" Target="../media/image1201.jpeg"/><Relationship Id="rId202" Type="http://schemas.openxmlformats.org/officeDocument/2006/relationships/image" Target="../media/image1205.png"/><Relationship Id="rId18" Type="http://schemas.openxmlformats.org/officeDocument/2006/relationships/image" Target="../media/image1022.jpeg"/><Relationship Id="rId39" Type="http://schemas.openxmlformats.org/officeDocument/2006/relationships/image" Target="../media/image1043.jpeg"/><Relationship Id="rId50" Type="http://schemas.openxmlformats.org/officeDocument/2006/relationships/image" Target="../media/image1054.jpeg"/><Relationship Id="rId104" Type="http://schemas.openxmlformats.org/officeDocument/2006/relationships/image" Target="../media/image1108.jpeg"/><Relationship Id="rId125" Type="http://schemas.openxmlformats.org/officeDocument/2006/relationships/image" Target="../media/image1129.jpeg"/><Relationship Id="rId146" Type="http://schemas.openxmlformats.org/officeDocument/2006/relationships/image" Target="../media/image1150.jpeg"/><Relationship Id="rId167" Type="http://schemas.openxmlformats.org/officeDocument/2006/relationships/image" Target="../media/image1170.jpeg"/><Relationship Id="rId188" Type="http://schemas.openxmlformats.org/officeDocument/2006/relationships/image" Target="../media/image1191.jpeg"/><Relationship Id="rId71" Type="http://schemas.openxmlformats.org/officeDocument/2006/relationships/image" Target="../media/image1075.jpeg"/><Relationship Id="rId92" Type="http://schemas.openxmlformats.org/officeDocument/2006/relationships/image" Target="../media/image1096.jpeg"/><Relationship Id="rId213" Type="http://schemas.openxmlformats.org/officeDocument/2006/relationships/image" Target="../media/image1216.jpeg"/><Relationship Id="rId2" Type="http://schemas.openxmlformats.org/officeDocument/2006/relationships/image" Target="../media/image1006.jpeg"/><Relationship Id="rId29" Type="http://schemas.openxmlformats.org/officeDocument/2006/relationships/image" Target="../media/image1033.jpeg"/><Relationship Id="rId40" Type="http://schemas.openxmlformats.org/officeDocument/2006/relationships/image" Target="../media/image1044.jpeg"/><Relationship Id="rId115" Type="http://schemas.openxmlformats.org/officeDocument/2006/relationships/image" Target="../media/image1119.jpeg"/><Relationship Id="rId136" Type="http://schemas.openxmlformats.org/officeDocument/2006/relationships/image" Target="../media/image1140.jpeg"/><Relationship Id="rId157" Type="http://schemas.openxmlformats.org/officeDocument/2006/relationships/image" Target="../media/image1160.jpeg"/><Relationship Id="rId178" Type="http://schemas.openxmlformats.org/officeDocument/2006/relationships/image" Target="../media/image1181.jpeg"/><Relationship Id="rId61" Type="http://schemas.openxmlformats.org/officeDocument/2006/relationships/image" Target="../media/image1065.jpeg"/><Relationship Id="rId82" Type="http://schemas.openxmlformats.org/officeDocument/2006/relationships/image" Target="../media/image1086.jpeg"/><Relationship Id="rId199" Type="http://schemas.openxmlformats.org/officeDocument/2006/relationships/image" Target="../media/image1202.png"/><Relationship Id="rId203" Type="http://schemas.openxmlformats.org/officeDocument/2006/relationships/image" Target="../media/image1206.png"/></Relationships>
</file>

<file path=xl/drawings/_rels/drawing22.xml.rels><?xml version="1.0" encoding="UTF-8" standalone="yes"?>
<Relationships xmlns="http://schemas.openxmlformats.org/package/2006/relationships"><Relationship Id="rId13" Type="http://schemas.openxmlformats.org/officeDocument/2006/relationships/image" Target="../media/image1229.jpeg"/><Relationship Id="rId18" Type="http://schemas.openxmlformats.org/officeDocument/2006/relationships/image" Target="../media/image1234.jpeg"/><Relationship Id="rId26" Type="http://schemas.openxmlformats.org/officeDocument/2006/relationships/image" Target="../media/image1242.jpeg"/><Relationship Id="rId3" Type="http://schemas.openxmlformats.org/officeDocument/2006/relationships/image" Target="../media/image1219.jpeg"/><Relationship Id="rId21" Type="http://schemas.openxmlformats.org/officeDocument/2006/relationships/image" Target="../media/image1237.jpeg"/><Relationship Id="rId34" Type="http://schemas.openxmlformats.org/officeDocument/2006/relationships/image" Target="../media/image1250.jpeg"/><Relationship Id="rId7" Type="http://schemas.openxmlformats.org/officeDocument/2006/relationships/image" Target="../media/image1223.jpeg"/><Relationship Id="rId12" Type="http://schemas.openxmlformats.org/officeDocument/2006/relationships/image" Target="../media/image1228.jpeg"/><Relationship Id="rId17" Type="http://schemas.openxmlformats.org/officeDocument/2006/relationships/image" Target="../media/image1233.jpeg"/><Relationship Id="rId25" Type="http://schemas.openxmlformats.org/officeDocument/2006/relationships/image" Target="../media/image1241.jpeg"/><Relationship Id="rId33" Type="http://schemas.openxmlformats.org/officeDocument/2006/relationships/image" Target="../media/image1249.jpeg"/><Relationship Id="rId2" Type="http://schemas.openxmlformats.org/officeDocument/2006/relationships/image" Target="../media/image1218.jpeg"/><Relationship Id="rId16" Type="http://schemas.openxmlformats.org/officeDocument/2006/relationships/image" Target="../media/image1232.jpeg"/><Relationship Id="rId20" Type="http://schemas.openxmlformats.org/officeDocument/2006/relationships/image" Target="../media/image1236.jpeg"/><Relationship Id="rId29" Type="http://schemas.openxmlformats.org/officeDocument/2006/relationships/image" Target="../media/image1245.jpeg"/><Relationship Id="rId1" Type="http://schemas.openxmlformats.org/officeDocument/2006/relationships/image" Target="../media/image1217.jpeg"/><Relationship Id="rId6" Type="http://schemas.openxmlformats.org/officeDocument/2006/relationships/image" Target="../media/image1222.jpeg"/><Relationship Id="rId11" Type="http://schemas.openxmlformats.org/officeDocument/2006/relationships/image" Target="../media/image1227.jpeg"/><Relationship Id="rId24" Type="http://schemas.openxmlformats.org/officeDocument/2006/relationships/image" Target="../media/image1240.jpeg"/><Relationship Id="rId32" Type="http://schemas.openxmlformats.org/officeDocument/2006/relationships/image" Target="../media/image1248.jpeg"/><Relationship Id="rId5" Type="http://schemas.openxmlformats.org/officeDocument/2006/relationships/image" Target="../media/image1221.jpeg"/><Relationship Id="rId15" Type="http://schemas.openxmlformats.org/officeDocument/2006/relationships/image" Target="../media/image1231.jpeg"/><Relationship Id="rId23" Type="http://schemas.openxmlformats.org/officeDocument/2006/relationships/image" Target="../media/image1239.jpeg"/><Relationship Id="rId28" Type="http://schemas.openxmlformats.org/officeDocument/2006/relationships/image" Target="../media/image1244.jpeg"/><Relationship Id="rId36" Type="http://schemas.openxmlformats.org/officeDocument/2006/relationships/image" Target="../media/image1252.png"/><Relationship Id="rId10" Type="http://schemas.openxmlformats.org/officeDocument/2006/relationships/image" Target="../media/image1226.jpeg"/><Relationship Id="rId19" Type="http://schemas.openxmlformats.org/officeDocument/2006/relationships/image" Target="../media/image1235.png"/><Relationship Id="rId31" Type="http://schemas.openxmlformats.org/officeDocument/2006/relationships/image" Target="../media/image1247.jpeg"/><Relationship Id="rId4" Type="http://schemas.openxmlformats.org/officeDocument/2006/relationships/image" Target="../media/image1220.jpeg"/><Relationship Id="rId9" Type="http://schemas.openxmlformats.org/officeDocument/2006/relationships/image" Target="../media/image1225.jpeg"/><Relationship Id="rId14" Type="http://schemas.openxmlformats.org/officeDocument/2006/relationships/image" Target="../media/image1230.jpeg"/><Relationship Id="rId22" Type="http://schemas.openxmlformats.org/officeDocument/2006/relationships/image" Target="../media/image1238.jpeg"/><Relationship Id="rId27" Type="http://schemas.openxmlformats.org/officeDocument/2006/relationships/image" Target="../media/image1243.jpeg"/><Relationship Id="rId30" Type="http://schemas.openxmlformats.org/officeDocument/2006/relationships/image" Target="../media/image1246.jpeg"/><Relationship Id="rId35" Type="http://schemas.openxmlformats.org/officeDocument/2006/relationships/image" Target="../media/image1251.jpeg"/><Relationship Id="rId8" Type="http://schemas.openxmlformats.org/officeDocument/2006/relationships/image" Target="../media/image1224.jpeg"/></Relationships>
</file>

<file path=xl/drawings/_rels/drawing23.xml.rels><?xml version="1.0" encoding="UTF-8" standalone="yes"?>
<Relationships xmlns="http://schemas.openxmlformats.org/package/2006/relationships"><Relationship Id="rId26" Type="http://schemas.openxmlformats.org/officeDocument/2006/relationships/image" Target="../media/image1278.png"/><Relationship Id="rId21" Type="http://schemas.openxmlformats.org/officeDocument/2006/relationships/image" Target="../media/image1273.jpeg"/><Relationship Id="rId42" Type="http://schemas.openxmlformats.org/officeDocument/2006/relationships/image" Target="../media/image1294.png"/><Relationship Id="rId47" Type="http://schemas.openxmlformats.org/officeDocument/2006/relationships/image" Target="../media/image1299.png"/><Relationship Id="rId63" Type="http://schemas.openxmlformats.org/officeDocument/2006/relationships/image" Target="../media/image1315.jpeg"/><Relationship Id="rId68" Type="http://schemas.openxmlformats.org/officeDocument/2006/relationships/image" Target="../media/image1320.jpeg"/><Relationship Id="rId84" Type="http://schemas.openxmlformats.org/officeDocument/2006/relationships/image" Target="../media/image1336.png"/><Relationship Id="rId16" Type="http://schemas.openxmlformats.org/officeDocument/2006/relationships/image" Target="../media/image1268.png"/><Relationship Id="rId11" Type="http://schemas.openxmlformats.org/officeDocument/2006/relationships/image" Target="../media/image1263.png"/><Relationship Id="rId32" Type="http://schemas.openxmlformats.org/officeDocument/2006/relationships/image" Target="../media/image1284.jpeg"/><Relationship Id="rId37" Type="http://schemas.openxmlformats.org/officeDocument/2006/relationships/image" Target="../media/image1289.jpeg"/><Relationship Id="rId53" Type="http://schemas.openxmlformats.org/officeDocument/2006/relationships/image" Target="../media/image1305.png"/><Relationship Id="rId58" Type="http://schemas.openxmlformats.org/officeDocument/2006/relationships/image" Target="../media/image1310.png"/><Relationship Id="rId74" Type="http://schemas.openxmlformats.org/officeDocument/2006/relationships/image" Target="../media/image1326.jpeg"/><Relationship Id="rId79" Type="http://schemas.openxmlformats.org/officeDocument/2006/relationships/image" Target="../media/image1331.jpeg"/><Relationship Id="rId5" Type="http://schemas.openxmlformats.org/officeDocument/2006/relationships/image" Target="../media/image1257.png"/><Relationship Id="rId19" Type="http://schemas.openxmlformats.org/officeDocument/2006/relationships/image" Target="../media/image1271.jpeg"/><Relationship Id="rId14" Type="http://schemas.openxmlformats.org/officeDocument/2006/relationships/image" Target="../media/image1266.png"/><Relationship Id="rId22" Type="http://schemas.openxmlformats.org/officeDocument/2006/relationships/image" Target="../media/image1274.jpeg"/><Relationship Id="rId27" Type="http://schemas.openxmlformats.org/officeDocument/2006/relationships/image" Target="../media/image1279.png"/><Relationship Id="rId30" Type="http://schemas.openxmlformats.org/officeDocument/2006/relationships/image" Target="../media/image1282.jpeg"/><Relationship Id="rId35" Type="http://schemas.openxmlformats.org/officeDocument/2006/relationships/image" Target="../media/image1287.png"/><Relationship Id="rId43" Type="http://schemas.openxmlformats.org/officeDocument/2006/relationships/image" Target="../media/image1295.jpeg"/><Relationship Id="rId48" Type="http://schemas.openxmlformats.org/officeDocument/2006/relationships/image" Target="../media/image1300.png"/><Relationship Id="rId56" Type="http://schemas.openxmlformats.org/officeDocument/2006/relationships/image" Target="../media/image1308.png"/><Relationship Id="rId64" Type="http://schemas.openxmlformats.org/officeDocument/2006/relationships/image" Target="../media/image1316.jpeg"/><Relationship Id="rId69" Type="http://schemas.openxmlformats.org/officeDocument/2006/relationships/image" Target="../media/image1321.jpeg"/><Relationship Id="rId77" Type="http://schemas.openxmlformats.org/officeDocument/2006/relationships/image" Target="../media/image1329.jpeg"/><Relationship Id="rId8" Type="http://schemas.openxmlformats.org/officeDocument/2006/relationships/image" Target="../media/image1260.png"/><Relationship Id="rId51" Type="http://schemas.openxmlformats.org/officeDocument/2006/relationships/image" Target="../media/image1303.png"/><Relationship Id="rId72" Type="http://schemas.openxmlformats.org/officeDocument/2006/relationships/image" Target="../media/image1324.jpeg"/><Relationship Id="rId80" Type="http://schemas.openxmlformats.org/officeDocument/2006/relationships/image" Target="../media/image1332.jpeg"/><Relationship Id="rId85" Type="http://schemas.openxmlformats.org/officeDocument/2006/relationships/image" Target="../media/image1337.jpeg"/><Relationship Id="rId3" Type="http://schemas.openxmlformats.org/officeDocument/2006/relationships/image" Target="../media/image1255.jpeg"/><Relationship Id="rId12" Type="http://schemas.openxmlformats.org/officeDocument/2006/relationships/image" Target="../media/image1264.png"/><Relationship Id="rId17" Type="http://schemas.openxmlformats.org/officeDocument/2006/relationships/image" Target="../media/image1269.jpeg"/><Relationship Id="rId25" Type="http://schemas.openxmlformats.org/officeDocument/2006/relationships/image" Target="../media/image1277.jpeg"/><Relationship Id="rId33" Type="http://schemas.openxmlformats.org/officeDocument/2006/relationships/image" Target="../media/image1285.jpeg"/><Relationship Id="rId38" Type="http://schemas.openxmlformats.org/officeDocument/2006/relationships/image" Target="../media/image1290.png"/><Relationship Id="rId46" Type="http://schemas.openxmlformats.org/officeDocument/2006/relationships/image" Target="../media/image1298.png"/><Relationship Id="rId59" Type="http://schemas.openxmlformats.org/officeDocument/2006/relationships/image" Target="../media/image1311.png"/><Relationship Id="rId67" Type="http://schemas.openxmlformats.org/officeDocument/2006/relationships/image" Target="../media/image1319.jpeg"/><Relationship Id="rId20" Type="http://schemas.openxmlformats.org/officeDocument/2006/relationships/image" Target="../media/image1272.jpeg"/><Relationship Id="rId41" Type="http://schemas.openxmlformats.org/officeDocument/2006/relationships/image" Target="../media/image1293.jpeg"/><Relationship Id="rId54" Type="http://schemas.openxmlformats.org/officeDocument/2006/relationships/image" Target="../media/image1306.png"/><Relationship Id="rId62" Type="http://schemas.openxmlformats.org/officeDocument/2006/relationships/image" Target="../media/image1314.jpeg"/><Relationship Id="rId70" Type="http://schemas.openxmlformats.org/officeDocument/2006/relationships/image" Target="../media/image1322.jpeg"/><Relationship Id="rId75" Type="http://schemas.openxmlformats.org/officeDocument/2006/relationships/image" Target="../media/image1327.jpeg"/><Relationship Id="rId83" Type="http://schemas.openxmlformats.org/officeDocument/2006/relationships/image" Target="../media/image1335.jpeg"/><Relationship Id="rId1" Type="http://schemas.openxmlformats.org/officeDocument/2006/relationships/image" Target="../media/image1253.jpeg"/><Relationship Id="rId6" Type="http://schemas.openxmlformats.org/officeDocument/2006/relationships/image" Target="../media/image1258.png"/><Relationship Id="rId15" Type="http://schemas.openxmlformats.org/officeDocument/2006/relationships/image" Target="../media/image1267.png"/><Relationship Id="rId23" Type="http://schemas.openxmlformats.org/officeDocument/2006/relationships/image" Target="../media/image1275.jpeg"/><Relationship Id="rId28" Type="http://schemas.openxmlformats.org/officeDocument/2006/relationships/image" Target="../media/image1280.jpeg"/><Relationship Id="rId36" Type="http://schemas.openxmlformats.org/officeDocument/2006/relationships/image" Target="../media/image1288.jpeg"/><Relationship Id="rId49" Type="http://schemas.openxmlformats.org/officeDocument/2006/relationships/image" Target="../media/image1301.png"/><Relationship Id="rId57" Type="http://schemas.openxmlformats.org/officeDocument/2006/relationships/image" Target="../media/image1309.png"/><Relationship Id="rId10" Type="http://schemas.openxmlformats.org/officeDocument/2006/relationships/image" Target="../media/image1262.png"/><Relationship Id="rId31" Type="http://schemas.openxmlformats.org/officeDocument/2006/relationships/image" Target="../media/image1283.jpeg"/><Relationship Id="rId44" Type="http://schemas.openxmlformats.org/officeDocument/2006/relationships/image" Target="../media/image1296.png"/><Relationship Id="rId52" Type="http://schemas.openxmlformats.org/officeDocument/2006/relationships/image" Target="../media/image1304.png"/><Relationship Id="rId60" Type="http://schemas.openxmlformats.org/officeDocument/2006/relationships/image" Target="../media/image1312.png"/><Relationship Id="rId65" Type="http://schemas.openxmlformats.org/officeDocument/2006/relationships/image" Target="../media/image1317.jpeg"/><Relationship Id="rId73" Type="http://schemas.openxmlformats.org/officeDocument/2006/relationships/image" Target="../media/image1325.jpeg"/><Relationship Id="rId78" Type="http://schemas.openxmlformats.org/officeDocument/2006/relationships/image" Target="../media/image1330.jpeg"/><Relationship Id="rId81" Type="http://schemas.openxmlformats.org/officeDocument/2006/relationships/image" Target="../media/image1333.png"/><Relationship Id="rId4" Type="http://schemas.openxmlformats.org/officeDocument/2006/relationships/image" Target="../media/image1256.png"/><Relationship Id="rId9" Type="http://schemas.openxmlformats.org/officeDocument/2006/relationships/image" Target="../media/image1261.png"/><Relationship Id="rId13" Type="http://schemas.openxmlformats.org/officeDocument/2006/relationships/image" Target="../media/image1265.jpeg"/><Relationship Id="rId18" Type="http://schemas.openxmlformats.org/officeDocument/2006/relationships/image" Target="../media/image1270.png"/><Relationship Id="rId39" Type="http://schemas.openxmlformats.org/officeDocument/2006/relationships/image" Target="../media/image1291.png"/><Relationship Id="rId34" Type="http://schemas.openxmlformats.org/officeDocument/2006/relationships/image" Target="../media/image1286.jpeg"/><Relationship Id="rId50" Type="http://schemas.openxmlformats.org/officeDocument/2006/relationships/image" Target="../media/image1302.png"/><Relationship Id="rId55" Type="http://schemas.openxmlformats.org/officeDocument/2006/relationships/image" Target="../media/image1307.png"/><Relationship Id="rId76" Type="http://schemas.openxmlformats.org/officeDocument/2006/relationships/image" Target="../media/image1328.png"/><Relationship Id="rId7" Type="http://schemas.openxmlformats.org/officeDocument/2006/relationships/image" Target="../media/image1259.png"/><Relationship Id="rId71" Type="http://schemas.openxmlformats.org/officeDocument/2006/relationships/image" Target="../media/image1323.jpeg"/><Relationship Id="rId2" Type="http://schemas.openxmlformats.org/officeDocument/2006/relationships/image" Target="../media/image1254.jpeg"/><Relationship Id="rId29" Type="http://schemas.openxmlformats.org/officeDocument/2006/relationships/image" Target="../media/image1281.jpeg"/><Relationship Id="rId24" Type="http://schemas.openxmlformats.org/officeDocument/2006/relationships/image" Target="../media/image1276.jpeg"/><Relationship Id="rId40" Type="http://schemas.openxmlformats.org/officeDocument/2006/relationships/image" Target="../media/image1292.jpeg"/><Relationship Id="rId45" Type="http://schemas.openxmlformats.org/officeDocument/2006/relationships/image" Target="../media/image1297.png"/><Relationship Id="rId66" Type="http://schemas.openxmlformats.org/officeDocument/2006/relationships/image" Target="../media/image1318.jpeg"/><Relationship Id="rId61" Type="http://schemas.openxmlformats.org/officeDocument/2006/relationships/image" Target="../media/image1313.png"/><Relationship Id="rId82" Type="http://schemas.openxmlformats.org/officeDocument/2006/relationships/image" Target="../media/image1334.jpeg"/></Relationships>
</file>

<file path=xl/drawings/_rels/drawing24.xml.rels><?xml version="1.0" encoding="UTF-8" standalone="yes"?>
<Relationships xmlns="http://schemas.openxmlformats.org/package/2006/relationships"><Relationship Id="rId13" Type="http://schemas.openxmlformats.org/officeDocument/2006/relationships/image" Target="../media/image1350.jpeg"/><Relationship Id="rId18" Type="http://schemas.openxmlformats.org/officeDocument/2006/relationships/image" Target="../media/image1355.jpeg"/><Relationship Id="rId26" Type="http://schemas.openxmlformats.org/officeDocument/2006/relationships/image" Target="../media/image1363.jpeg"/><Relationship Id="rId3" Type="http://schemas.openxmlformats.org/officeDocument/2006/relationships/image" Target="../media/image1340.jpeg"/><Relationship Id="rId21" Type="http://schemas.openxmlformats.org/officeDocument/2006/relationships/image" Target="../media/image1358.jpeg"/><Relationship Id="rId34" Type="http://schemas.openxmlformats.org/officeDocument/2006/relationships/image" Target="../media/image1371.jpeg"/><Relationship Id="rId7" Type="http://schemas.openxmlformats.org/officeDocument/2006/relationships/image" Target="../media/image1344.png"/><Relationship Id="rId12" Type="http://schemas.openxmlformats.org/officeDocument/2006/relationships/image" Target="../media/image1349.png"/><Relationship Id="rId17" Type="http://schemas.openxmlformats.org/officeDocument/2006/relationships/image" Target="../media/image1354.png"/><Relationship Id="rId25" Type="http://schemas.openxmlformats.org/officeDocument/2006/relationships/image" Target="../media/image1362.png"/><Relationship Id="rId33" Type="http://schemas.openxmlformats.org/officeDocument/2006/relationships/image" Target="../media/image1370.jpeg"/><Relationship Id="rId2" Type="http://schemas.openxmlformats.org/officeDocument/2006/relationships/image" Target="../media/image1339.jpeg"/><Relationship Id="rId16" Type="http://schemas.openxmlformats.org/officeDocument/2006/relationships/image" Target="../media/image1353.jpeg"/><Relationship Id="rId20" Type="http://schemas.openxmlformats.org/officeDocument/2006/relationships/image" Target="../media/image1357.jpeg"/><Relationship Id="rId29" Type="http://schemas.openxmlformats.org/officeDocument/2006/relationships/image" Target="../media/image1366.png"/><Relationship Id="rId1" Type="http://schemas.openxmlformats.org/officeDocument/2006/relationships/image" Target="../media/image1338.png"/><Relationship Id="rId6" Type="http://schemas.openxmlformats.org/officeDocument/2006/relationships/image" Target="../media/image1343.png"/><Relationship Id="rId11" Type="http://schemas.openxmlformats.org/officeDocument/2006/relationships/image" Target="../media/image1348.png"/><Relationship Id="rId24" Type="http://schemas.openxmlformats.org/officeDocument/2006/relationships/image" Target="../media/image1361.png"/><Relationship Id="rId32" Type="http://schemas.openxmlformats.org/officeDocument/2006/relationships/image" Target="../media/image1369.jpeg"/><Relationship Id="rId5" Type="http://schemas.openxmlformats.org/officeDocument/2006/relationships/image" Target="../media/image1342.jpeg"/><Relationship Id="rId15" Type="http://schemas.openxmlformats.org/officeDocument/2006/relationships/image" Target="../media/image1352.jpeg"/><Relationship Id="rId23" Type="http://schemas.openxmlformats.org/officeDocument/2006/relationships/image" Target="../media/image1360.jpeg"/><Relationship Id="rId28" Type="http://schemas.openxmlformats.org/officeDocument/2006/relationships/image" Target="../media/image1365.jpeg"/><Relationship Id="rId10" Type="http://schemas.openxmlformats.org/officeDocument/2006/relationships/image" Target="../media/image1347.jpeg"/><Relationship Id="rId19" Type="http://schemas.openxmlformats.org/officeDocument/2006/relationships/image" Target="../media/image1356.jpeg"/><Relationship Id="rId31" Type="http://schemas.openxmlformats.org/officeDocument/2006/relationships/image" Target="../media/image1368.jpeg"/><Relationship Id="rId4" Type="http://schemas.openxmlformats.org/officeDocument/2006/relationships/image" Target="../media/image1341.jpeg"/><Relationship Id="rId9" Type="http://schemas.openxmlformats.org/officeDocument/2006/relationships/image" Target="../media/image1346.jpeg"/><Relationship Id="rId14" Type="http://schemas.openxmlformats.org/officeDocument/2006/relationships/image" Target="../media/image1351.jpeg"/><Relationship Id="rId22" Type="http://schemas.openxmlformats.org/officeDocument/2006/relationships/image" Target="../media/image1359.jpeg"/><Relationship Id="rId27" Type="http://schemas.openxmlformats.org/officeDocument/2006/relationships/image" Target="../media/image1364.jpeg"/><Relationship Id="rId30" Type="http://schemas.openxmlformats.org/officeDocument/2006/relationships/image" Target="../media/image1367.png"/><Relationship Id="rId35" Type="http://schemas.openxmlformats.org/officeDocument/2006/relationships/image" Target="../media/image1372.png"/><Relationship Id="rId8" Type="http://schemas.openxmlformats.org/officeDocument/2006/relationships/image" Target="../media/image1345.jpeg"/></Relationships>
</file>

<file path=xl/drawings/_rels/drawing25.xml.rels><?xml version="1.0" encoding="UTF-8" standalone="yes"?>
<Relationships xmlns="http://schemas.openxmlformats.org/package/2006/relationships"><Relationship Id="rId26" Type="http://schemas.openxmlformats.org/officeDocument/2006/relationships/image" Target="../media/image1398.jpeg"/><Relationship Id="rId21" Type="http://schemas.openxmlformats.org/officeDocument/2006/relationships/image" Target="../media/image1393.jpeg"/><Relationship Id="rId42" Type="http://schemas.openxmlformats.org/officeDocument/2006/relationships/image" Target="../media/image1414.jpeg"/><Relationship Id="rId47" Type="http://schemas.openxmlformats.org/officeDocument/2006/relationships/image" Target="../media/image1419.jpeg"/><Relationship Id="rId63" Type="http://schemas.openxmlformats.org/officeDocument/2006/relationships/image" Target="../media/image1435.jpeg"/><Relationship Id="rId68" Type="http://schemas.openxmlformats.org/officeDocument/2006/relationships/image" Target="../media/image1440.jpeg"/><Relationship Id="rId84" Type="http://schemas.openxmlformats.org/officeDocument/2006/relationships/image" Target="../media/image1456.jpeg"/><Relationship Id="rId16" Type="http://schemas.openxmlformats.org/officeDocument/2006/relationships/image" Target="../media/image1388.jpeg"/><Relationship Id="rId11" Type="http://schemas.openxmlformats.org/officeDocument/2006/relationships/image" Target="../media/image1383.jpeg"/><Relationship Id="rId32" Type="http://schemas.openxmlformats.org/officeDocument/2006/relationships/image" Target="../media/image1404.jpeg"/><Relationship Id="rId37" Type="http://schemas.openxmlformats.org/officeDocument/2006/relationships/image" Target="../media/image1409.jpeg"/><Relationship Id="rId53" Type="http://schemas.openxmlformats.org/officeDocument/2006/relationships/image" Target="../media/image1425.jpeg"/><Relationship Id="rId58" Type="http://schemas.openxmlformats.org/officeDocument/2006/relationships/image" Target="../media/image1430.jpeg"/><Relationship Id="rId74" Type="http://schemas.openxmlformats.org/officeDocument/2006/relationships/image" Target="../media/image1446.jpeg"/><Relationship Id="rId79" Type="http://schemas.openxmlformats.org/officeDocument/2006/relationships/image" Target="../media/image1451.jpeg"/><Relationship Id="rId5" Type="http://schemas.openxmlformats.org/officeDocument/2006/relationships/image" Target="../media/image1377.jpeg"/><Relationship Id="rId61" Type="http://schemas.openxmlformats.org/officeDocument/2006/relationships/image" Target="../media/image1433.jpeg"/><Relationship Id="rId82" Type="http://schemas.openxmlformats.org/officeDocument/2006/relationships/image" Target="../media/image1454.jpeg"/><Relationship Id="rId19" Type="http://schemas.openxmlformats.org/officeDocument/2006/relationships/image" Target="../media/image1391.jpeg"/><Relationship Id="rId14" Type="http://schemas.openxmlformats.org/officeDocument/2006/relationships/image" Target="../media/image1386.jpeg"/><Relationship Id="rId22" Type="http://schemas.openxmlformats.org/officeDocument/2006/relationships/image" Target="../media/image1394.jpeg"/><Relationship Id="rId27" Type="http://schemas.openxmlformats.org/officeDocument/2006/relationships/image" Target="../media/image1399.jpeg"/><Relationship Id="rId30" Type="http://schemas.openxmlformats.org/officeDocument/2006/relationships/image" Target="../media/image1402.jpeg"/><Relationship Id="rId35" Type="http://schemas.openxmlformats.org/officeDocument/2006/relationships/image" Target="../media/image1407.jpeg"/><Relationship Id="rId43" Type="http://schemas.openxmlformats.org/officeDocument/2006/relationships/image" Target="../media/image1415.jpeg"/><Relationship Id="rId48" Type="http://schemas.openxmlformats.org/officeDocument/2006/relationships/image" Target="../media/image1420.jpeg"/><Relationship Id="rId56" Type="http://schemas.openxmlformats.org/officeDocument/2006/relationships/image" Target="../media/image1428.jpeg"/><Relationship Id="rId64" Type="http://schemas.openxmlformats.org/officeDocument/2006/relationships/image" Target="../media/image1436.jpeg"/><Relationship Id="rId69" Type="http://schemas.openxmlformats.org/officeDocument/2006/relationships/image" Target="../media/image1441.jpeg"/><Relationship Id="rId77" Type="http://schemas.openxmlformats.org/officeDocument/2006/relationships/image" Target="../media/image1449.jpeg"/><Relationship Id="rId8" Type="http://schemas.openxmlformats.org/officeDocument/2006/relationships/image" Target="../media/image1380.jpeg"/><Relationship Id="rId51" Type="http://schemas.openxmlformats.org/officeDocument/2006/relationships/image" Target="../media/image1423.jpeg"/><Relationship Id="rId72" Type="http://schemas.openxmlformats.org/officeDocument/2006/relationships/image" Target="../media/image1444.jpeg"/><Relationship Id="rId80" Type="http://schemas.openxmlformats.org/officeDocument/2006/relationships/image" Target="../media/image1452.jpeg"/><Relationship Id="rId3" Type="http://schemas.openxmlformats.org/officeDocument/2006/relationships/image" Target="../media/image1375.jpeg"/><Relationship Id="rId12" Type="http://schemas.openxmlformats.org/officeDocument/2006/relationships/image" Target="../media/image1384.jpeg"/><Relationship Id="rId17" Type="http://schemas.openxmlformats.org/officeDocument/2006/relationships/image" Target="../media/image1389.jpeg"/><Relationship Id="rId25" Type="http://schemas.openxmlformats.org/officeDocument/2006/relationships/image" Target="../media/image1397.jpeg"/><Relationship Id="rId33" Type="http://schemas.openxmlformats.org/officeDocument/2006/relationships/image" Target="../media/image1405.jpeg"/><Relationship Id="rId38" Type="http://schemas.openxmlformats.org/officeDocument/2006/relationships/image" Target="../media/image1410.jpeg"/><Relationship Id="rId46" Type="http://schemas.openxmlformats.org/officeDocument/2006/relationships/image" Target="../media/image1418.jpeg"/><Relationship Id="rId59" Type="http://schemas.openxmlformats.org/officeDocument/2006/relationships/image" Target="../media/image1431.jpeg"/><Relationship Id="rId67" Type="http://schemas.openxmlformats.org/officeDocument/2006/relationships/image" Target="../media/image1439.jpeg"/><Relationship Id="rId20" Type="http://schemas.openxmlformats.org/officeDocument/2006/relationships/image" Target="../media/image1392.jpeg"/><Relationship Id="rId41" Type="http://schemas.openxmlformats.org/officeDocument/2006/relationships/image" Target="../media/image1413.jpeg"/><Relationship Id="rId54" Type="http://schemas.openxmlformats.org/officeDocument/2006/relationships/image" Target="../media/image1426.jpeg"/><Relationship Id="rId62" Type="http://schemas.openxmlformats.org/officeDocument/2006/relationships/image" Target="../media/image1434.jpeg"/><Relationship Id="rId70" Type="http://schemas.openxmlformats.org/officeDocument/2006/relationships/image" Target="../media/image1442.jpeg"/><Relationship Id="rId75" Type="http://schemas.openxmlformats.org/officeDocument/2006/relationships/image" Target="../media/image1447.jpeg"/><Relationship Id="rId83" Type="http://schemas.openxmlformats.org/officeDocument/2006/relationships/image" Target="../media/image1455.jpeg"/><Relationship Id="rId1" Type="http://schemas.openxmlformats.org/officeDocument/2006/relationships/image" Target="../media/image1373.jpeg"/><Relationship Id="rId6" Type="http://schemas.openxmlformats.org/officeDocument/2006/relationships/image" Target="../media/image1378.jpeg"/><Relationship Id="rId15" Type="http://schemas.openxmlformats.org/officeDocument/2006/relationships/image" Target="../media/image1387.jpeg"/><Relationship Id="rId23" Type="http://schemas.openxmlformats.org/officeDocument/2006/relationships/image" Target="../media/image1395.jpeg"/><Relationship Id="rId28" Type="http://schemas.openxmlformats.org/officeDocument/2006/relationships/image" Target="../media/image1400.jpeg"/><Relationship Id="rId36" Type="http://schemas.openxmlformats.org/officeDocument/2006/relationships/image" Target="../media/image1408.jpeg"/><Relationship Id="rId49" Type="http://schemas.openxmlformats.org/officeDocument/2006/relationships/image" Target="../media/image1421.jpeg"/><Relationship Id="rId57" Type="http://schemas.openxmlformats.org/officeDocument/2006/relationships/image" Target="../media/image1429.jpeg"/><Relationship Id="rId10" Type="http://schemas.openxmlformats.org/officeDocument/2006/relationships/image" Target="../media/image1382.jpeg"/><Relationship Id="rId31" Type="http://schemas.openxmlformats.org/officeDocument/2006/relationships/image" Target="../media/image1403.jpeg"/><Relationship Id="rId44" Type="http://schemas.openxmlformats.org/officeDocument/2006/relationships/image" Target="../media/image1416.jpeg"/><Relationship Id="rId52" Type="http://schemas.openxmlformats.org/officeDocument/2006/relationships/image" Target="../media/image1424.jpeg"/><Relationship Id="rId60" Type="http://schemas.openxmlformats.org/officeDocument/2006/relationships/image" Target="../media/image1432.jpeg"/><Relationship Id="rId65" Type="http://schemas.openxmlformats.org/officeDocument/2006/relationships/image" Target="../media/image1437.jpeg"/><Relationship Id="rId73" Type="http://schemas.openxmlformats.org/officeDocument/2006/relationships/image" Target="../media/image1445.jpeg"/><Relationship Id="rId78" Type="http://schemas.openxmlformats.org/officeDocument/2006/relationships/image" Target="../media/image1450.jpeg"/><Relationship Id="rId81" Type="http://schemas.openxmlformats.org/officeDocument/2006/relationships/image" Target="../media/image1453.jpeg"/><Relationship Id="rId4" Type="http://schemas.openxmlformats.org/officeDocument/2006/relationships/image" Target="../media/image1376.jpeg"/><Relationship Id="rId9" Type="http://schemas.openxmlformats.org/officeDocument/2006/relationships/image" Target="../media/image1381.png"/><Relationship Id="rId13" Type="http://schemas.openxmlformats.org/officeDocument/2006/relationships/image" Target="../media/image1385.jpeg"/><Relationship Id="rId18" Type="http://schemas.openxmlformats.org/officeDocument/2006/relationships/image" Target="../media/image1390.jpeg"/><Relationship Id="rId39" Type="http://schemas.openxmlformats.org/officeDocument/2006/relationships/image" Target="../media/image1411.jpeg"/><Relationship Id="rId34" Type="http://schemas.openxmlformats.org/officeDocument/2006/relationships/image" Target="../media/image1406.jpeg"/><Relationship Id="rId50" Type="http://schemas.openxmlformats.org/officeDocument/2006/relationships/image" Target="../media/image1422.jpeg"/><Relationship Id="rId55" Type="http://schemas.openxmlformats.org/officeDocument/2006/relationships/image" Target="../media/image1427.jpeg"/><Relationship Id="rId76" Type="http://schemas.openxmlformats.org/officeDocument/2006/relationships/image" Target="../media/image1448.png"/><Relationship Id="rId7" Type="http://schemas.openxmlformats.org/officeDocument/2006/relationships/image" Target="../media/image1379.jpeg"/><Relationship Id="rId71" Type="http://schemas.openxmlformats.org/officeDocument/2006/relationships/image" Target="../media/image1443.jpeg"/><Relationship Id="rId2" Type="http://schemas.openxmlformats.org/officeDocument/2006/relationships/image" Target="../media/image1374.jpeg"/><Relationship Id="rId29" Type="http://schemas.openxmlformats.org/officeDocument/2006/relationships/image" Target="../media/image1401.jpeg"/><Relationship Id="rId24" Type="http://schemas.openxmlformats.org/officeDocument/2006/relationships/image" Target="../media/image1396.jpeg"/><Relationship Id="rId40" Type="http://schemas.openxmlformats.org/officeDocument/2006/relationships/image" Target="../media/image1412.jpeg"/><Relationship Id="rId45" Type="http://schemas.openxmlformats.org/officeDocument/2006/relationships/image" Target="../media/image1417.jpeg"/><Relationship Id="rId66" Type="http://schemas.openxmlformats.org/officeDocument/2006/relationships/image" Target="../media/image1438.jpeg"/></Relationships>
</file>

<file path=xl/drawings/_rels/drawing26.xml.rels><?xml version="1.0" encoding="UTF-8" standalone="yes"?>
<Relationships xmlns="http://schemas.openxmlformats.org/package/2006/relationships"><Relationship Id="rId8" Type="http://schemas.openxmlformats.org/officeDocument/2006/relationships/image" Target="../media/image1464.jpeg"/><Relationship Id="rId13" Type="http://schemas.openxmlformats.org/officeDocument/2006/relationships/image" Target="../media/image1469.jpeg"/><Relationship Id="rId18" Type="http://schemas.openxmlformats.org/officeDocument/2006/relationships/image" Target="../media/image1474.jpeg"/><Relationship Id="rId26" Type="http://schemas.openxmlformats.org/officeDocument/2006/relationships/image" Target="../media/image1482.jpeg"/><Relationship Id="rId3" Type="http://schemas.openxmlformats.org/officeDocument/2006/relationships/image" Target="../media/image1459.jpeg"/><Relationship Id="rId21" Type="http://schemas.openxmlformats.org/officeDocument/2006/relationships/image" Target="../media/image1477.jpeg"/><Relationship Id="rId7" Type="http://schemas.openxmlformats.org/officeDocument/2006/relationships/image" Target="../media/image1463.jpeg"/><Relationship Id="rId12" Type="http://schemas.openxmlformats.org/officeDocument/2006/relationships/image" Target="../media/image1468.jpeg"/><Relationship Id="rId17" Type="http://schemas.openxmlformats.org/officeDocument/2006/relationships/image" Target="../media/image1473.jpeg"/><Relationship Id="rId25" Type="http://schemas.openxmlformats.org/officeDocument/2006/relationships/image" Target="../media/image1481.jpeg"/><Relationship Id="rId2" Type="http://schemas.openxmlformats.org/officeDocument/2006/relationships/image" Target="../media/image1458.jpeg"/><Relationship Id="rId16" Type="http://schemas.openxmlformats.org/officeDocument/2006/relationships/image" Target="../media/image1472.jpeg"/><Relationship Id="rId20" Type="http://schemas.openxmlformats.org/officeDocument/2006/relationships/image" Target="../media/image1476.jpeg"/><Relationship Id="rId29" Type="http://schemas.openxmlformats.org/officeDocument/2006/relationships/image" Target="../media/image1485.jpeg"/><Relationship Id="rId1" Type="http://schemas.openxmlformats.org/officeDocument/2006/relationships/image" Target="../media/image1457.jpeg"/><Relationship Id="rId6" Type="http://schemas.openxmlformats.org/officeDocument/2006/relationships/image" Target="../media/image1462.jpeg"/><Relationship Id="rId11" Type="http://schemas.openxmlformats.org/officeDocument/2006/relationships/image" Target="../media/image1467.jpeg"/><Relationship Id="rId24" Type="http://schemas.openxmlformats.org/officeDocument/2006/relationships/image" Target="../media/image1480.jpeg"/><Relationship Id="rId5" Type="http://schemas.openxmlformats.org/officeDocument/2006/relationships/image" Target="../media/image1461.jpeg"/><Relationship Id="rId15" Type="http://schemas.openxmlformats.org/officeDocument/2006/relationships/image" Target="../media/image1471.jpeg"/><Relationship Id="rId23" Type="http://schemas.openxmlformats.org/officeDocument/2006/relationships/image" Target="../media/image1479.jpeg"/><Relationship Id="rId28" Type="http://schemas.openxmlformats.org/officeDocument/2006/relationships/image" Target="../media/image1484.jpeg"/><Relationship Id="rId10" Type="http://schemas.openxmlformats.org/officeDocument/2006/relationships/image" Target="../media/image1466.jpeg"/><Relationship Id="rId19" Type="http://schemas.openxmlformats.org/officeDocument/2006/relationships/image" Target="../media/image1475.jpeg"/><Relationship Id="rId4" Type="http://schemas.openxmlformats.org/officeDocument/2006/relationships/image" Target="../media/image1460.jpeg"/><Relationship Id="rId9" Type="http://schemas.openxmlformats.org/officeDocument/2006/relationships/image" Target="../media/image1465.jpeg"/><Relationship Id="rId14" Type="http://schemas.openxmlformats.org/officeDocument/2006/relationships/image" Target="../media/image1470.jpeg"/><Relationship Id="rId22" Type="http://schemas.openxmlformats.org/officeDocument/2006/relationships/image" Target="../media/image1478.jpeg"/><Relationship Id="rId27" Type="http://schemas.openxmlformats.org/officeDocument/2006/relationships/image" Target="../media/image1483.jpeg"/></Relationships>
</file>

<file path=xl/drawings/_rels/drawing27.xml.rels><?xml version="1.0" encoding="UTF-8" standalone="yes"?>
<Relationships xmlns="http://schemas.openxmlformats.org/package/2006/relationships"><Relationship Id="rId8" Type="http://schemas.openxmlformats.org/officeDocument/2006/relationships/image" Target="../media/image1493.jpeg"/><Relationship Id="rId13" Type="http://schemas.openxmlformats.org/officeDocument/2006/relationships/image" Target="../media/image1498.jpeg"/><Relationship Id="rId18" Type="http://schemas.openxmlformats.org/officeDocument/2006/relationships/image" Target="../media/image1503.jpeg"/><Relationship Id="rId3" Type="http://schemas.openxmlformats.org/officeDocument/2006/relationships/image" Target="../media/image1488.jpeg"/><Relationship Id="rId21" Type="http://schemas.openxmlformats.org/officeDocument/2006/relationships/image" Target="../media/image1506.jpeg"/><Relationship Id="rId7" Type="http://schemas.openxmlformats.org/officeDocument/2006/relationships/image" Target="../media/image1492.jpeg"/><Relationship Id="rId12" Type="http://schemas.openxmlformats.org/officeDocument/2006/relationships/image" Target="../media/image1497.jpeg"/><Relationship Id="rId17" Type="http://schemas.openxmlformats.org/officeDocument/2006/relationships/image" Target="../media/image1502.jpeg"/><Relationship Id="rId2" Type="http://schemas.openxmlformats.org/officeDocument/2006/relationships/image" Target="../media/image1487.jpeg"/><Relationship Id="rId16" Type="http://schemas.openxmlformats.org/officeDocument/2006/relationships/image" Target="../media/image1501.jpeg"/><Relationship Id="rId20" Type="http://schemas.openxmlformats.org/officeDocument/2006/relationships/image" Target="../media/image1505.jpeg"/><Relationship Id="rId1" Type="http://schemas.openxmlformats.org/officeDocument/2006/relationships/image" Target="../media/image1486.jpeg"/><Relationship Id="rId6" Type="http://schemas.openxmlformats.org/officeDocument/2006/relationships/image" Target="../media/image1491.jpeg"/><Relationship Id="rId11" Type="http://schemas.openxmlformats.org/officeDocument/2006/relationships/image" Target="../media/image1496.jpeg"/><Relationship Id="rId5" Type="http://schemas.openxmlformats.org/officeDocument/2006/relationships/image" Target="../media/image1490.jpeg"/><Relationship Id="rId15" Type="http://schemas.openxmlformats.org/officeDocument/2006/relationships/image" Target="../media/image1500.jpeg"/><Relationship Id="rId23" Type="http://schemas.openxmlformats.org/officeDocument/2006/relationships/image" Target="../media/image1508.jpeg"/><Relationship Id="rId10" Type="http://schemas.openxmlformats.org/officeDocument/2006/relationships/image" Target="../media/image1495.jpeg"/><Relationship Id="rId19" Type="http://schemas.openxmlformats.org/officeDocument/2006/relationships/image" Target="../media/image1504.jpeg"/><Relationship Id="rId4" Type="http://schemas.openxmlformats.org/officeDocument/2006/relationships/image" Target="../media/image1489.jpeg"/><Relationship Id="rId9" Type="http://schemas.openxmlformats.org/officeDocument/2006/relationships/image" Target="../media/image1494.jpeg"/><Relationship Id="rId14" Type="http://schemas.openxmlformats.org/officeDocument/2006/relationships/image" Target="../media/image1499.jpeg"/><Relationship Id="rId22" Type="http://schemas.openxmlformats.org/officeDocument/2006/relationships/image" Target="../media/image1507.jpeg"/></Relationships>
</file>

<file path=xl/drawings/_rels/drawing28.xml.rels><?xml version="1.0" encoding="UTF-8" standalone="yes"?>
<Relationships xmlns="http://schemas.openxmlformats.org/package/2006/relationships"><Relationship Id="rId8" Type="http://schemas.openxmlformats.org/officeDocument/2006/relationships/image" Target="../media/image1516.jpeg"/><Relationship Id="rId3" Type="http://schemas.openxmlformats.org/officeDocument/2006/relationships/image" Target="../media/image1511.jpeg"/><Relationship Id="rId7" Type="http://schemas.openxmlformats.org/officeDocument/2006/relationships/image" Target="../media/image1515.jpeg"/><Relationship Id="rId2" Type="http://schemas.openxmlformats.org/officeDocument/2006/relationships/image" Target="../media/image1510.jpeg"/><Relationship Id="rId1" Type="http://schemas.openxmlformats.org/officeDocument/2006/relationships/image" Target="../media/image1509.jpeg"/><Relationship Id="rId6" Type="http://schemas.openxmlformats.org/officeDocument/2006/relationships/image" Target="../media/image1514.jpeg"/><Relationship Id="rId5" Type="http://schemas.openxmlformats.org/officeDocument/2006/relationships/image" Target="../media/image1513.jpeg"/><Relationship Id="rId4" Type="http://schemas.openxmlformats.org/officeDocument/2006/relationships/image" Target="../media/image1512.jpeg"/></Relationships>
</file>

<file path=xl/drawings/_rels/drawing29.xml.rels><?xml version="1.0" encoding="UTF-8" standalone="yes"?>
<Relationships xmlns="http://schemas.openxmlformats.org/package/2006/relationships"><Relationship Id="rId13" Type="http://schemas.openxmlformats.org/officeDocument/2006/relationships/image" Target="../media/image1529.jpeg"/><Relationship Id="rId18" Type="http://schemas.openxmlformats.org/officeDocument/2006/relationships/image" Target="../media/image1534.jpeg"/><Relationship Id="rId26" Type="http://schemas.openxmlformats.org/officeDocument/2006/relationships/image" Target="../media/image1542.jpeg"/><Relationship Id="rId39" Type="http://schemas.openxmlformats.org/officeDocument/2006/relationships/image" Target="../media/image1555.jpeg"/><Relationship Id="rId21" Type="http://schemas.openxmlformats.org/officeDocument/2006/relationships/image" Target="../media/image1537.jpeg"/><Relationship Id="rId34" Type="http://schemas.openxmlformats.org/officeDocument/2006/relationships/image" Target="../media/image1550.jpeg"/><Relationship Id="rId42" Type="http://schemas.openxmlformats.org/officeDocument/2006/relationships/image" Target="../media/image1558.jpeg"/><Relationship Id="rId7" Type="http://schemas.openxmlformats.org/officeDocument/2006/relationships/image" Target="../media/image1523.jpeg"/><Relationship Id="rId2" Type="http://schemas.openxmlformats.org/officeDocument/2006/relationships/image" Target="../media/image1518.jpeg"/><Relationship Id="rId16" Type="http://schemas.openxmlformats.org/officeDocument/2006/relationships/image" Target="../media/image1532.jpeg"/><Relationship Id="rId20" Type="http://schemas.openxmlformats.org/officeDocument/2006/relationships/image" Target="../media/image1536.jpeg"/><Relationship Id="rId29" Type="http://schemas.openxmlformats.org/officeDocument/2006/relationships/image" Target="../media/image1545.jpeg"/><Relationship Id="rId41" Type="http://schemas.openxmlformats.org/officeDocument/2006/relationships/image" Target="../media/image1557.jpeg"/><Relationship Id="rId1" Type="http://schemas.openxmlformats.org/officeDocument/2006/relationships/image" Target="../media/image1517.jpeg"/><Relationship Id="rId6" Type="http://schemas.openxmlformats.org/officeDocument/2006/relationships/image" Target="../media/image1522.jpeg"/><Relationship Id="rId11" Type="http://schemas.openxmlformats.org/officeDocument/2006/relationships/image" Target="../media/image1527.jpeg"/><Relationship Id="rId24" Type="http://schemas.openxmlformats.org/officeDocument/2006/relationships/image" Target="../media/image1540.jpeg"/><Relationship Id="rId32" Type="http://schemas.openxmlformats.org/officeDocument/2006/relationships/image" Target="../media/image1548.jpeg"/><Relationship Id="rId37" Type="http://schemas.openxmlformats.org/officeDocument/2006/relationships/image" Target="../media/image1553.jpeg"/><Relationship Id="rId40" Type="http://schemas.openxmlformats.org/officeDocument/2006/relationships/image" Target="../media/image1556.jpeg"/><Relationship Id="rId5" Type="http://schemas.openxmlformats.org/officeDocument/2006/relationships/image" Target="../media/image1521.jpeg"/><Relationship Id="rId15" Type="http://schemas.openxmlformats.org/officeDocument/2006/relationships/image" Target="../media/image1531.jpeg"/><Relationship Id="rId23" Type="http://schemas.openxmlformats.org/officeDocument/2006/relationships/image" Target="../media/image1539.jpeg"/><Relationship Id="rId28" Type="http://schemas.openxmlformats.org/officeDocument/2006/relationships/image" Target="../media/image1544.jpeg"/><Relationship Id="rId36" Type="http://schemas.openxmlformats.org/officeDocument/2006/relationships/image" Target="../media/image1552.jpeg"/><Relationship Id="rId10" Type="http://schemas.openxmlformats.org/officeDocument/2006/relationships/image" Target="../media/image1526.jpeg"/><Relationship Id="rId19" Type="http://schemas.openxmlformats.org/officeDocument/2006/relationships/image" Target="../media/image1535.jpeg"/><Relationship Id="rId31" Type="http://schemas.openxmlformats.org/officeDocument/2006/relationships/image" Target="../media/image1547.jpeg"/><Relationship Id="rId4" Type="http://schemas.openxmlformats.org/officeDocument/2006/relationships/image" Target="../media/image1520.jpeg"/><Relationship Id="rId9" Type="http://schemas.openxmlformats.org/officeDocument/2006/relationships/image" Target="../media/image1525.jpeg"/><Relationship Id="rId14" Type="http://schemas.openxmlformats.org/officeDocument/2006/relationships/image" Target="../media/image1530.jpeg"/><Relationship Id="rId22" Type="http://schemas.openxmlformats.org/officeDocument/2006/relationships/image" Target="../media/image1538.jpeg"/><Relationship Id="rId27" Type="http://schemas.openxmlformats.org/officeDocument/2006/relationships/image" Target="../media/image1543.jpeg"/><Relationship Id="rId30" Type="http://schemas.openxmlformats.org/officeDocument/2006/relationships/image" Target="../media/image1546.jpeg"/><Relationship Id="rId35" Type="http://schemas.openxmlformats.org/officeDocument/2006/relationships/image" Target="../media/image1551.jpeg"/><Relationship Id="rId43" Type="http://schemas.openxmlformats.org/officeDocument/2006/relationships/image" Target="../media/image1559.jpeg"/><Relationship Id="rId8" Type="http://schemas.openxmlformats.org/officeDocument/2006/relationships/image" Target="../media/image1524.jpeg"/><Relationship Id="rId3" Type="http://schemas.openxmlformats.org/officeDocument/2006/relationships/image" Target="../media/image1519.jpeg"/><Relationship Id="rId12" Type="http://schemas.openxmlformats.org/officeDocument/2006/relationships/image" Target="../media/image1528.jpeg"/><Relationship Id="rId17" Type="http://schemas.openxmlformats.org/officeDocument/2006/relationships/image" Target="../media/image1533.jpeg"/><Relationship Id="rId25" Type="http://schemas.openxmlformats.org/officeDocument/2006/relationships/image" Target="../media/image1541.jpeg"/><Relationship Id="rId33" Type="http://schemas.openxmlformats.org/officeDocument/2006/relationships/image" Target="../media/image1549.jpeg"/><Relationship Id="rId38" Type="http://schemas.openxmlformats.org/officeDocument/2006/relationships/image" Target="../media/image1554.jpeg"/></Relationships>
</file>

<file path=xl/drawings/_rels/drawing3.xml.rels><?xml version="1.0" encoding="UTF-8" standalone="yes"?>
<Relationships xmlns="http://schemas.openxmlformats.org/package/2006/relationships"><Relationship Id="rId3" Type="http://schemas.openxmlformats.org/officeDocument/2006/relationships/image" Target="../media/image40.jpeg"/><Relationship Id="rId2" Type="http://schemas.openxmlformats.org/officeDocument/2006/relationships/image" Target="../media/image39.jpeg"/><Relationship Id="rId1" Type="http://schemas.openxmlformats.org/officeDocument/2006/relationships/image" Target="../media/image38.jpeg"/><Relationship Id="rId5" Type="http://schemas.openxmlformats.org/officeDocument/2006/relationships/image" Target="../media/image42.jpeg"/><Relationship Id="rId4" Type="http://schemas.openxmlformats.org/officeDocument/2006/relationships/image" Target="../media/image41.jpeg"/></Relationships>
</file>

<file path=xl/drawings/_rels/drawing30.xml.rels><?xml version="1.0" encoding="UTF-8" standalone="yes"?>
<Relationships xmlns="http://schemas.openxmlformats.org/package/2006/relationships"><Relationship Id="rId26" Type="http://schemas.openxmlformats.org/officeDocument/2006/relationships/image" Target="../media/image1585.jpeg"/><Relationship Id="rId21" Type="http://schemas.openxmlformats.org/officeDocument/2006/relationships/image" Target="../media/image1580.jpeg"/><Relationship Id="rId42" Type="http://schemas.openxmlformats.org/officeDocument/2006/relationships/image" Target="../media/image1601.jpeg"/><Relationship Id="rId47" Type="http://schemas.openxmlformats.org/officeDocument/2006/relationships/image" Target="../media/image1606.jpeg"/><Relationship Id="rId63" Type="http://schemas.openxmlformats.org/officeDocument/2006/relationships/image" Target="../media/image1622.jpeg"/><Relationship Id="rId68" Type="http://schemas.openxmlformats.org/officeDocument/2006/relationships/image" Target="../media/image1627.jpeg"/><Relationship Id="rId7" Type="http://schemas.openxmlformats.org/officeDocument/2006/relationships/image" Target="../media/image1566.jpeg"/><Relationship Id="rId2" Type="http://schemas.openxmlformats.org/officeDocument/2006/relationships/image" Target="../media/image1561.jpeg"/><Relationship Id="rId16" Type="http://schemas.openxmlformats.org/officeDocument/2006/relationships/image" Target="../media/image1575.jpeg"/><Relationship Id="rId29" Type="http://schemas.openxmlformats.org/officeDocument/2006/relationships/image" Target="../media/image1588.png"/><Relationship Id="rId11" Type="http://schemas.openxmlformats.org/officeDocument/2006/relationships/image" Target="../media/image1570.jpeg"/><Relationship Id="rId24" Type="http://schemas.openxmlformats.org/officeDocument/2006/relationships/image" Target="../media/image1583.jpeg"/><Relationship Id="rId32" Type="http://schemas.openxmlformats.org/officeDocument/2006/relationships/image" Target="../media/image1591.jpeg"/><Relationship Id="rId37" Type="http://schemas.openxmlformats.org/officeDocument/2006/relationships/image" Target="../media/image1596.jpeg"/><Relationship Id="rId40" Type="http://schemas.openxmlformats.org/officeDocument/2006/relationships/image" Target="../media/image1599.jpeg"/><Relationship Id="rId45" Type="http://schemas.openxmlformats.org/officeDocument/2006/relationships/image" Target="../media/image1604.jpeg"/><Relationship Id="rId53" Type="http://schemas.openxmlformats.org/officeDocument/2006/relationships/image" Target="../media/image1612.jpeg"/><Relationship Id="rId58" Type="http://schemas.openxmlformats.org/officeDocument/2006/relationships/image" Target="../media/image1617.jpeg"/><Relationship Id="rId66" Type="http://schemas.openxmlformats.org/officeDocument/2006/relationships/image" Target="../media/image1625.jpeg"/><Relationship Id="rId5" Type="http://schemas.openxmlformats.org/officeDocument/2006/relationships/image" Target="../media/image1564.png"/><Relationship Id="rId61" Type="http://schemas.openxmlformats.org/officeDocument/2006/relationships/image" Target="../media/image1620.jpeg"/><Relationship Id="rId19" Type="http://schemas.openxmlformats.org/officeDocument/2006/relationships/image" Target="../media/image1578.png"/><Relationship Id="rId14" Type="http://schemas.openxmlformats.org/officeDocument/2006/relationships/image" Target="../media/image1573.png"/><Relationship Id="rId22" Type="http://schemas.openxmlformats.org/officeDocument/2006/relationships/image" Target="../media/image1581.jpeg"/><Relationship Id="rId27" Type="http://schemas.openxmlformats.org/officeDocument/2006/relationships/image" Target="../media/image1586.png"/><Relationship Id="rId30" Type="http://schemas.openxmlformats.org/officeDocument/2006/relationships/image" Target="../media/image1589.png"/><Relationship Id="rId35" Type="http://schemas.openxmlformats.org/officeDocument/2006/relationships/image" Target="../media/image1594.jpeg"/><Relationship Id="rId43" Type="http://schemas.openxmlformats.org/officeDocument/2006/relationships/image" Target="../media/image1602.jpeg"/><Relationship Id="rId48" Type="http://schemas.openxmlformats.org/officeDocument/2006/relationships/image" Target="../media/image1607.jpeg"/><Relationship Id="rId56" Type="http://schemas.openxmlformats.org/officeDocument/2006/relationships/image" Target="../media/image1615.jpeg"/><Relationship Id="rId64" Type="http://schemas.openxmlformats.org/officeDocument/2006/relationships/image" Target="../media/image1623.jpeg"/><Relationship Id="rId69" Type="http://schemas.openxmlformats.org/officeDocument/2006/relationships/image" Target="../media/image1628.jpeg"/><Relationship Id="rId8" Type="http://schemas.openxmlformats.org/officeDocument/2006/relationships/image" Target="../media/image1567.jpeg"/><Relationship Id="rId51" Type="http://schemas.openxmlformats.org/officeDocument/2006/relationships/image" Target="../media/image1610.jpeg"/><Relationship Id="rId3" Type="http://schemas.openxmlformats.org/officeDocument/2006/relationships/image" Target="../media/image1562.jpeg"/><Relationship Id="rId12" Type="http://schemas.openxmlformats.org/officeDocument/2006/relationships/image" Target="../media/image1571.png"/><Relationship Id="rId17" Type="http://schemas.openxmlformats.org/officeDocument/2006/relationships/image" Target="../media/image1576.jpeg"/><Relationship Id="rId25" Type="http://schemas.openxmlformats.org/officeDocument/2006/relationships/image" Target="../media/image1584.jpeg"/><Relationship Id="rId33" Type="http://schemas.openxmlformats.org/officeDocument/2006/relationships/image" Target="../media/image1592.jpeg"/><Relationship Id="rId38" Type="http://schemas.openxmlformats.org/officeDocument/2006/relationships/image" Target="../media/image1597.jpeg"/><Relationship Id="rId46" Type="http://schemas.openxmlformats.org/officeDocument/2006/relationships/image" Target="../media/image1605.jpeg"/><Relationship Id="rId59" Type="http://schemas.openxmlformats.org/officeDocument/2006/relationships/image" Target="../media/image1618.jpeg"/><Relationship Id="rId67" Type="http://schemas.openxmlformats.org/officeDocument/2006/relationships/image" Target="../media/image1626.jpeg"/><Relationship Id="rId20" Type="http://schemas.openxmlformats.org/officeDocument/2006/relationships/image" Target="../media/image1579.png"/><Relationship Id="rId41" Type="http://schemas.openxmlformats.org/officeDocument/2006/relationships/image" Target="../media/image1600.jpeg"/><Relationship Id="rId54" Type="http://schemas.openxmlformats.org/officeDocument/2006/relationships/image" Target="../media/image1613.jpeg"/><Relationship Id="rId62" Type="http://schemas.openxmlformats.org/officeDocument/2006/relationships/image" Target="../media/image1621.jpeg"/><Relationship Id="rId70" Type="http://schemas.openxmlformats.org/officeDocument/2006/relationships/image" Target="../media/image1629.jpeg"/><Relationship Id="rId1" Type="http://schemas.openxmlformats.org/officeDocument/2006/relationships/image" Target="../media/image1560.jpeg"/><Relationship Id="rId6" Type="http://schemas.openxmlformats.org/officeDocument/2006/relationships/image" Target="../media/image1565.jpeg"/><Relationship Id="rId15" Type="http://schemas.openxmlformats.org/officeDocument/2006/relationships/image" Target="../media/image1574.jpeg"/><Relationship Id="rId23" Type="http://schemas.openxmlformats.org/officeDocument/2006/relationships/image" Target="../media/image1582.jpeg"/><Relationship Id="rId28" Type="http://schemas.openxmlformats.org/officeDocument/2006/relationships/image" Target="../media/image1587.png"/><Relationship Id="rId36" Type="http://schemas.openxmlformats.org/officeDocument/2006/relationships/image" Target="../media/image1595.jpeg"/><Relationship Id="rId49" Type="http://schemas.openxmlformats.org/officeDocument/2006/relationships/image" Target="../media/image1608.jpeg"/><Relationship Id="rId57" Type="http://schemas.openxmlformats.org/officeDocument/2006/relationships/image" Target="../media/image1616.jpeg"/><Relationship Id="rId10" Type="http://schemas.openxmlformats.org/officeDocument/2006/relationships/image" Target="../media/image1569.jpeg"/><Relationship Id="rId31" Type="http://schemas.openxmlformats.org/officeDocument/2006/relationships/image" Target="../media/image1590.jpeg"/><Relationship Id="rId44" Type="http://schemas.openxmlformats.org/officeDocument/2006/relationships/image" Target="../media/image1603.jpeg"/><Relationship Id="rId52" Type="http://schemas.openxmlformats.org/officeDocument/2006/relationships/image" Target="../media/image1611.jpeg"/><Relationship Id="rId60" Type="http://schemas.openxmlformats.org/officeDocument/2006/relationships/image" Target="../media/image1619.jpeg"/><Relationship Id="rId65" Type="http://schemas.openxmlformats.org/officeDocument/2006/relationships/image" Target="../media/image1624.jpeg"/><Relationship Id="rId4" Type="http://schemas.openxmlformats.org/officeDocument/2006/relationships/image" Target="../media/image1563.jpeg"/><Relationship Id="rId9" Type="http://schemas.openxmlformats.org/officeDocument/2006/relationships/image" Target="../media/image1568.jpeg"/><Relationship Id="rId13" Type="http://schemas.openxmlformats.org/officeDocument/2006/relationships/image" Target="../media/image1572.png"/><Relationship Id="rId18" Type="http://schemas.openxmlformats.org/officeDocument/2006/relationships/image" Target="../media/image1577.jpeg"/><Relationship Id="rId39" Type="http://schemas.openxmlformats.org/officeDocument/2006/relationships/image" Target="../media/image1598.jpeg"/><Relationship Id="rId34" Type="http://schemas.openxmlformats.org/officeDocument/2006/relationships/image" Target="../media/image1593.jpeg"/><Relationship Id="rId50" Type="http://schemas.openxmlformats.org/officeDocument/2006/relationships/image" Target="../media/image1609.jpeg"/><Relationship Id="rId55" Type="http://schemas.openxmlformats.org/officeDocument/2006/relationships/image" Target="../media/image1614.jpeg"/></Relationships>
</file>

<file path=xl/drawings/_rels/drawing31.xml.rels><?xml version="1.0" encoding="UTF-8" standalone="yes"?>
<Relationships xmlns="http://schemas.openxmlformats.org/package/2006/relationships"><Relationship Id="rId8" Type="http://schemas.openxmlformats.org/officeDocument/2006/relationships/image" Target="../media/image1637.jpeg"/><Relationship Id="rId13" Type="http://schemas.openxmlformats.org/officeDocument/2006/relationships/image" Target="../media/image1642.jpeg"/><Relationship Id="rId3" Type="http://schemas.openxmlformats.org/officeDocument/2006/relationships/image" Target="../media/image1632.jpeg"/><Relationship Id="rId7" Type="http://schemas.openxmlformats.org/officeDocument/2006/relationships/image" Target="../media/image1636.jpeg"/><Relationship Id="rId12" Type="http://schemas.openxmlformats.org/officeDocument/2006/relationships/image" Target="../media/image1641.jpeg"/><Relationship Id="rId2" Type="http://schemas.openxmlformats.org/officeDocument/2006/relationships/image" Target="../media/image1631.jpeg"/><Relationship Id="rId16" Type="http://schemas.openxmlformats.org/officeDocument/2006/relationships/image" Target="../media/image1645.jpeg"/><Relationship Id="rId1" Type="http://schemas.openxmlformats.org/officeDocument/2006/relationships/image" Target="../media/image1630.jpeg"/><Relationship Id="rId6" Type="http://schemas.openxmlformats.org/officeDocument/2006/relationships/image" Target="../media/image1635.jpeg"/><Relationship Id="rId11" Type="http://schemas.openxmlformats.org/officeDocument/2006/relationships/image" Target="../media/image1640.jpeg"/><Relationship Id="rId5" Type="http://schemas.openxmlformats.org/officeDocument/2006/relationships/image" Target="../media/image1634.jpeg"/><Relationship Id="rId15" Type="http://schemas.openxmlformats.org/officeDocument/2006/relationships/image" Target="../media/image1644.jpeg"/><Relationship Id="rId10" Type="http://schemas.openxmlformats.org/officeDocument/2006/relationships/image" Target="../media/image1639.jpeg"/><Relationship Id="rId4" Type="http://schemas.openxmlformats.org/officeDocument/2006/relationships/image" Target="../media/image1633.jpeg"/><Relationship Id="rId9" Type="http://schemas.openxmlformats.org/officeDocument/2006/relationships/image" Target="../media/image1638.jpeg"/><Relationship Id="rId14" Type="http://schemas.openxmlformats.org/officeDocument/2006/relationships/image" Target="../media/image1643.jpeg"/></Relationships>
</file>

<file path=xl/drawings/_rels/drawing32.xml.rels><?xml version="1.0" encoding="UTF-8" standalone="yes"?>
<Relationships xmlns="http://schemas.openxmlformats.org/package/2006/relationships"><Relationship Id="rId8" Type="http://schemas.openxmlformats.org/officeDocument/2006/relationships/image" Target="../media/image1653.jpeg"/><Relationship Id="rId13" Type="http://schemas.openxmlformats.org/officeDocument/2006/relationships/image" Target="../media/image1639.jpeg"/><Relationship Id="rId3" Type="http://schemas.openxmlformats.org/officeDocument/2006/relationships/image" Target="../media/image1648.png"/><Relationship Id="rId7" Type="http://schemas.openxmlformats.org/officeDocument/2006/relationships/image" Target="../media/image1652.jpeg"/><Relationship Id="rId12" Type="http://schemas.openxmlformats.org/officeDocument/2006/relationships/image" Target="../media/image1656.jpeg"/><Relationship Id="rId2" Type="http://schemas.openxmlformats.org/officeDocument/2006/relationships/image" Target="../media/image1647.jpeg"/><Relationship Id="rId16" Type="http://schemas.openxmlformats.org/officeDocument/2006/relationships/image" Target="../media/image1658.jpeg"/><Relationship Id="rId1" Type="http://schemas.openxmlformats.org/officeDocument/2006/relationships/image" Target="../media/image1646.jpeg"/><Relationship Id="rId6" Type="http://schemas.openxmlformats.org/officeDocument/2006/relationships/image" Target="../media/image1651.jpeg"/><Relationship Id="rId11" Type="http://schemas.openxmlformats.org/officeDocument/2006/relationships/image" Target="../media/image1655.jpeg"/><Relationship Id="rId5" Type="http://schemas.openxmlformats.org/officeDocument/2006/relationships/image" Target="../media/image1650.jpeg"/><Relationship Id="rId15" Type="http://schemas.openxmlformats.org/officeDocument/2006/relationships/image" Target="../media/image1657.jpeg"/><Relationship Id="rId10" Type="http://schemas.openxmlformats.org/officeDocument/2006/relationships/image" Target="../media/image1654.jpeg"/><Relationship Id="rId4" Type="http://schemas.openxmlformats.org/officeDocument/2006/relationships/image" Target="../media/image1649.jpeg"/><Relationship Id="rId9" Type="http://schemas.openxmlformats.org/officeDocument/2006/relationships/image" Target="../media/image1643.jpeg"/><Relationship Id="rId14" Type="http://schemas.openxmlformats.org/officeDocument/2006/relationships/image" Target="../media/image1642.jpeg"/></Relationships>
</file>

<file path=xl/drawings/_rels/drawing33.xml.rels><?xml version="1.0" encoding="UTF-8" standalone="yes"?>
<Relationships xmlns="http://schemas.openxmlformats.org/package/2006/relationships"><Relationship Id="rId8" Type="http://schemas.openxmlformats.org/officeDocument/2006/relationships/image" Target="../media/image1666.jpeg"/><Relationship Id="rId13" Type="http://schemas.openxmlformats.org/officeDocument/2006/relationships/image" Target="../media/image1671.jpeg"/><Relationship Id="rId18" Type="http://schemas.openxmlformats.org/officeDocument/2006/relationships/image" Target="../media/image1676.jpeg"/><Relationship Id="rId3" Type="http://schemas.openxmlformats.org/officeDocument/2006/relationships/image" Target="../media/image1661.jpeg"/><Relationship Id="rId21" Type="http://schemas.openxmlformats.org/officeDocument/2006/relationships/image" Target="../media/image1679.png"/><Relationship Id="rId7" Type="http://schemas.openxmlformats.org/officeDocument/2006/relationships/image" Target="../media/image1665.jpeg"/><Relationship Id="rId12" Type="http://schemas.openxmlformats.org/officeDocument/2006/relationships/image" Target="../media/image1670.jpeg"/><Relationship Id="rId17" Type="http://schemas.openxmlformats.org/officeDocument/2006/relationships/image" Target="../media/image1675.jpeg"/><Relationship Id="rId2" Type="http://schemas.openxmlformats.org/officeDocument/2006/relationships/image" Target="../media/image1660.jpeg"/><Relationship Id="rId16" Type="http://schemas.openxmlformats.org/officeDocument/2006/relationships/image" Target="../media/image1674.jpeg"/><Relationship Id="rId20" Type="http://schemas.openxmlformats.org/officeDocument/2006/relationships/image" Target="../media/image1678.png"/><Relationship Id="rId1" Type="http://schemas.openxmlformats.org/officeDocument/2006/relationships/image" Target="../media/image1659.png"/><Relationship Id="rId6" Type="http://schemas.openxmlformats.org/officeDocument/2006/relationships/image" Target="../media/image1664.jpeg"/><Relationship Id="rId11" Type="http://schemas.openxmlformats.org/officeDocument/2006/relationships/image" Target="../media/image1669.jpeg"/><Relationship Id="rId5" Type="http://schemas.openxmlformats.org/officeDocument/2006/relationships/image" Target="../media/image1663.jpeg"/><Relationship Id="rId15" Type="http://schemas.openxmlformats.org/officeDocument/2006/relationships/image" Target="../media/image1673.jpeg"/><Relationship Id="rId10" Type="http://schemas.openxmlformats.org/officeDocument/2006/relationships/image" Target="../media/image1668.jpeg"/><Relationship Id="rId19" Type="http://schemas.openxmlformats.org/officeDocument/2006/relationships/image" Target="../media/image1677.png"/><Relationship Id="rId4" Type="http://schemas.openxmlformats.org/officeDocument/2006/relationships/image" Target="../media/image1662.jpeg"/><Relationship Id="rId9" Type="http://schemas.openxmlformats.org/officeDocument/2006/relationships/image" Target="../media/image1667.jpeg"/><Relationship Id="rId14" Type="http://schemas.openxmlformats.org/officeDocument/2006/relationships/image" Target="../media/image1672.jpeg"/></Relationships>
</file>

<file path=xl/drawings/_rels/drawing34.xml.rels><?xml version="1.0" encoding="UTF-8" standalone="yes"?>
<Relationships xmlns="http://schemas.openxmlformats.org/package/2006/relationships"><Relationship Id="rId8" Type="http://schemas.openxmlformats.org/officeDocument/2006/relationships/image" Target="../media/image1687.jpeg"/><Relationship Id="rId13" Type="http://schemas.openxmlformats.org/officeDocument/2006/relationships/image" Target="../media/image1692.jpeg"/><Relationship Id="rId18" Type="http://schemas.openxmlformats.org/officeDocument/2006/relationships/image" Target="../media/image1697.png"/><Relationship Id="rId3" Type="http://schemas.openxmlformats.org/officeDocument/2006/relationships/image" Target="../media/image1682.png"/><Relationship Id="rId7" Type="http://schemas.openxmlformats.org/officeDocument/2006/relationships/image" Target="../media/image1686.jpeg"/><Relationship Id="rId12" Type="http://schemas.openxmlformats.org/officeDocument/2006/relationships/image" Target="../media/image1691.jpeg"/><Relationship Id="rId17" Type="http://schemas.openxmlformats.org/officeDocument/2006/relationships/image" Target="../media/image1696.png"/><Relationship Id="rId2" Type="http://schemas.openxmlformats.org/officeDocument/2006/relationships/image" Target="../media/image1681.png"/><Relationship Id="rId16" Type="http://schemas.openxmlformats.org/officeDocument/2006/relationships/image" Target="../media/image1695.png"/><Relationship Id="rId1" Type="http://schemas.openxmlformats.org/officeDocument/2006/relationships/image" Target="../media/image1680.png"/><Relationship Id="rId6" Type="http://schemas.openxmlformats.org/officeDocument/2006/relationships/image" Target="../media/image1685.jpeg"/><Relationship Id="rId11" Type="http://schemas.openxmlformats.org/officeDocument/2006/relationships/image" Target="../media/image1690.png"/><Relationship Id="rId5" Type="http://schemas.openxmlformats.org/officeDocument/2006/relationships/image" Target="../media/image1684.png"/><Relationship Id="rId15" Type="http://schemas.openxmlformats.org/officeDocument/2006/relationships/image" Target="../media/image1694.jpeg"/><Relationship Id="rId10" Type="http://schemas.openxmlformats.org/officeDocument/2006/relationships/image" Target="../media/image1689.jpeg"/><Relationship Id="rId19" Type="http://schemas.openxmlformats.org/officeDocument/2006/relationships/image" Target="../media/image1698.png"/><Relationship Id="rId4" Type="http://schemas.openxmlformats.org/officeDocument/2006/relationships/image" Target="../media/image1683.png"/><Relationship Id="rId9" Type="http://schemas.openxmlformats.org/officeDocument/2006/relationships/image" Target="../media/image1688.jpeg"/><Relationship Id="rId14" Type="http://schemas.openxmlformats.org/officeDocument/2006/relationships/image" Target="../media/image1693.jpeg"/></Relationships>
</file>

<file path=xl/drawings/_rels/drawing35.xml.rels><?xml version="1.0" encoding="UTF-8" standalone="yes"?>
<Relationships xmlns="http://schemas.openxmlformats.org/package/2006/relationships"><Relationship Id="rId1" Type="http://schemas.openxmlformats.org/officeDocument/2006/relationships/image" Target="../media/image1699.jpeg"/></Relationships>
</file>

<file path=xl/drawings/_rels/drawing36.xml.rels><?xml version="1.0" encoding="UTF-8" standalone="yes"?>
<Relationships xmlns="http://schemas.openxmlformats.org/package/2006/relationships"><Relationship Id="rId2" Type="http://schemas.openxmlformats.org/officeDocument/2006/relationships/image" Target="../media/image1701.jpeg"/><Relationship Id="rId1" Type="http://schemas.openxmlformats.org/officeDocument/2006/relationships/image" Target="../media/image1700.jpeg"/></Relationships>
</file>

<file path=xl/drawings/_rels/drawing37.xml.rels><?xml version="1.0" encoding="UTF-8" standalone="yes"?>
<Relationships xmlns="http://schemas.openxmlformats.org/package/2006/relationships"><Relationship Id="rId2" Type="http://schemas.openxmlformats.org/officeDocument/2006/relationships/image" Target="../media/image1703.jpeg"/><Relationship Id="rId1" Type="http://schemas.openxmlformats.org/officeDocument/2006/relationships/image" Target="../media/image1702.jpeg"/></Relationships>
</file>

<file path=xl/drawings/_rels/drawing38.xml.rels><?xml version="1.0" encoding="UTF-8" standalone="yes"?>
<Relationships xmlns="http://schemas.openxmlformats.org/package/2006/relationships"><Relationship Id="rId8" Type="http://schemas.openxmlformats.org/officeDocument/2006/relationships/image" Target="../media/image1711.jpeg"/><Relationship Id="rId13" Type="http://schemas.openxmlformats.org/officeDocument/2006/relationships/image" Target="../media/image1716.jpeg"/><Relationship Id="rId18" Type="http://schemas.openxmlformats.org/officeDocument/2006/relationships/image" Target="../media/image1721.jpeg"/><Relationship Id="rId26" Type="http://schemas.openxmlformats.org/officeDocument/2006/relationships/image" Target="../media/image1729.jpeg"/><Relationship Id="rId3" Type="http://schemas.openxmlformats.org/officeDocument/2006/relationships/image" Target="../media/image1706.jpeg"/><Relationship Id="rId21" Type="http://schemas.openxmlformats.org/officeDocument/2006/relationships/image" Target="../media/image1724.jpeg"/><Relationship Id="rId7" Type="http://schemas.openxmlformats.org/officeDocument/2006/relationships/image" Target="../media/image1710.jpeg"/><Relationship Id="rId12" Type="http://schemas.openxmlformats.org/officeDocument/2006/relationships/image" Target="../media/image1715.jpeg"/><Relationship Id="rId17" Type="http://schemas.openxmlformats.org/officeDocument/2006/relationships/image" Target="../media/image1720.jpeg"/><Relationship Id="rId25" Type="http://schemas.openxmlformats.org/officeDocument/2006/relationships/image" Target="../media/image1728.jpeg"/><Relationship Id="rId2" Type="http://schemas.openxmlformats.org/officeDocument/2006/relationships/image" Target="../media/image1705.jpeg"/><Relationship Id="rId16" Type="http://schemas.openxmlformats.org/officeDocument/2006/relationships/image" Target="../media/image1719.jpeg"/><Relationship Id="rId20" Type="http://schemas.openxmlformats.org/officeDocument/2006/relationships/image" Target="../media/image1723.jpeg"/><Relationship Id="rId29" Type="http://schemas.openxmlformats.org/officeDocument/2006/relationships/image" Target="../media/image1732.jpeg"/><Relationship Id="rId1" Type="http://schemas.openxmlformats.org/officeDocument/2006/relationships/image" Target="../media/image1704.jpeg"/><Relationship Id="rId6" Type="http://schemas.openxmlformats.org/officeDocument/2006/relationships/image" Target="../media/image1709.jpeg"/><Relationship Id="rId11" Type="http://schemas.openxmlformats.org/officeDocument/2006/relationships/image" Target="../media/image1714.jpeg"/><Relationship Id="rId24" Type="http://schemas.openxmlformats.org/officeDocument/2006/relationships/image" Target="../media/image1727.jpeg"/><Relationship Id="rId5" Type="http://schemas.openxmlformats.org/officeDocument/2006/relationships/image" Target="../media/image1708.jpeg"/><Relationship Id="rId15" Type="http://schemas.openxmlformats.org/officeDocument/2006/relationships/image" Target="../media/image1718.jpeg"/><Relationship Id="rId23" Type="http://schemas.openxmlformats.org/officeDocument/2006/relationships/image" Target="../media/image1726.jpeg"/><Relationship Id="rId28" Type="http://schemas.openxmlformats.org/officeDocument/2006/relationships/image" Target="../media/image1731.jpeg"/><Relationship Id="rId10" Type="http://schemas.openxmlformats.org/officeDocument/2006/relationships/image" Target="../media/image1713.jpeg"/><Relationship Id="rId19" Type="http://schemas.openxmlformats.org/officeDocument/2006/relationships/image" Target="../media/image1722.jpeg"/><Relationship Id="rId31" Type="http://schemas.openxmlformats.org/officeDocument/2006/relationships/image" Target="../media/image1734.jpeg"/><Relationship Id="rId4" Type="http://schemas.openxmlformats.org/officeDocument/2006/relationships/image" Target="../media/image1707.jpeg"/><Relationship Id="rId9" Type="http://schemas.openxmlformats.org/officeDocument/2006/relationships/image" Target="../media/image1712.png"/><Relationship Id="rId14" Type="http://schemas.openxmlformats.org/officeDocument/2006/relationships/image" Target="../media/image1717.jpeg"/><Relationship Id="rId22" Type="http://schemas.openxmlformats.org/officeDocument/2006/relationships/image" Target="../media/image1725.jpeg"/><Relationship Id="rId27" Type="http://schemas.openxmlformats.org/officeDocument/2006/relationships/image" Target="../media/image1730.jpeg"/><Relationship Id="rId30" Type="http://schemas.openxmlformats.org/officeDocument/2006/relationships/image" Target="../media/image1733.png"/></Relationships>
</file>

<file path=xl/drawings/_rels/drawing39.xml.rels><?xml version="1.0" encoding="UTF-8" standalone="yes"?>
<Relationships xmlns="http://schemas.openxmlformats.org/package/2006/relationships"><Relationship Id="rId8" Type="http://schemas.openxmlformats.org/officeDocument/2006/relationships/image" Target="../media/image1742.jpeg"/><Relationship Id="rId13" Type="http://schemas.openxmlformats.org/officeDocument/2006/relationships/image" Target="../media/image1747.jpeg"/><Relationship Id="rId18" Type="http://schemas.openxmlformats.org/officeDocument/2006/relationships/image" Target="../media/image1752.jpeg"/><Relationship Id="rId26" Type="http://schemas.openxmlformats.org/officeDocument/2006/relationships/image" Target="../media/image1760.jpeg"/><Relationship Id="rId3" Type="http://schemas.openxmlformats.org/officeDocument/2006/relationships/image" Target="../media/image1737.jpeg"/><Relationship Id="rId21" Type="http://schemas.openxmlformats.org/officeDocument/2006/relationships/image" Target="../media/image1755.jpeg"/><Relationship Id="rId7" Type="http://schemas.openxmlformats.org/officeDocument/2006/relationships/image" Target="../media/image1741.jpeg"/><Relationship Id="rId12" Type="http://schemas.openxmlformats.org/officeDocument/2006/relationships/image" Target="../media/image1746.jpeg"/><Relationship Id="rId17" Type="http://schemas.openxmlformats.org/officeDocument/2006/relationships/image" Target="../media/image1751.png"/><Relationship Id="rId25" Type="http://schemas.openxmlformats.org/officeDocument/2006/relationships/image" Target="../media/image1759.jpeg"/><Relationship Id="rId2" Type="http://schemas.openxmlformats.org/officeDocument/2006/relationships/image" Target="../media/image1736.png"/><Relationship Id="rId16" Type="http://schemas.openxmlformats.org/officeDocument/2006/relationships/image" Target="../media/image1750.jpeg"/><Relationship Id="rId20" Type="http://schemas.openxmlformats.org/officeDocument/2006/relationships/image" Target="../media/image1754.jpeg"/><Relationship Id="rId29" Type="http://schemas.openxmlformats.org/officeDocument/2006/relationships/image" Target="../media/image1763.jpeg"/><Relationship Id="rId1" Type="http://schemas.openxmlformats.org/officeDocument/2006/relationships/image" Target="../media/image1735.png"/><Relationship Id="rId6" Type="http://schemas.openxmlformats.org/officeDocument/2006/relationships/image" Target="../media/image1740.jpeg"/><Relationship Id="rId11" Type="http://schemas.openxmlformats.org/officeDocument/2006/relationships/image" Target="../media/image1745.jpeg"/><Relationship Id="rId24" Type="http://schemas.openxmlformats.org/officeDocument/2006/relationships/image" Target="../media/image1758.jpeg"/><Relationship Id="rId5" Type="http://schemas.openxmlformats.org/officeDocument/2006/relationships/image" Target="../media/image1739.jpeg"/><Relationship Id="rId15" Type="http://schemas.openxmlformats.org/officeDocument/2006/relationships/image" Target="../media/image1749.jpeg"/><Relationship Id="rId23" Type="http://schemas.openxmlformats.org/officeDocument/2006/relationships/image" Target="../media/image1757.jpeg"/><Relationship Id="rId28" Type="http://schemas.openxmlformats.org/officeDocument/2006/relationships/image" Target="../media/image1762.jpeg"/><Relationship Id="rId10" Type="http://schemas.openxmlformats.org/officeDocument/2006/relationships/image" Target="../media/image1744.jpeg"/><Relationship Id="rId19" Type="http://schemas.openxmlformats.org/officeDocument/2006/relationships/image" Target="../media/image1753.jpeg"/><Relationship Id="rId4" Type="http://schemas.openxmlformats.org/officeDocument/2006/relationships/image" Target="../media/image1738.jpeg"/><Relationship Id="rId9" Type="http://schemas.openxmlformats.org/officeDocument/2006/relationships/image" Target="../media/image1743.jpeg"/><Relationship Id="rId14" Type="http://schemas.openxmlformats.org/officeDocument/2006/relationships/image" Target="../media/image1748.jpeg"/><Relationship Id="rId22" Type="http://schemas.openxmlformats.org/officeDocument/2006/relationships/image" Target="../media/image1756.jpeg"/><Relationship Id="rId27" Type="http://schemas.openxmlformats.org/officeDocument/2006/relationships/image" Target="../media/image1761.jpeg"/><Relationship Id="rId30" Type="http://schemas.openxmlformats.org/officeDocument/2006/relationships/image" Target="../media/image1764.jpeg"/></Relationships>
</file>

<file path=xl/drawings/_rels/drawing4.xml.rels><?xml version="1.0" encoding="UTF-8" standalone="yes"?>
<Relationships xmlns="http://schemas.openxmlformats.org/package/2006/relationships"><Relationship Id="rId8" Type="http://schemas.openxmlformats.org/officeDocument/2006/relationships/image" Target="../media/image50.jpeg"/><Relationship Id="rId3" Type="http://schemas.openxmlformats.org/officeDocument/2006/relationships/image" Target="../media/image45.jpeg"/><Relationship Id="rId7" Type="http://schemas.openxmlformats.org/officeDocument/2006/relationships/image" Target="../media/image49.jpeg"/><Relationship Id="rId2" Type="http://schemas.openxmlformats.org/officeDocument/2006/relationships/image" Target="../media/image44.jpeg"/><Relationship Id="rId1" Type="http://schemas.openxmlformats.org/officeDocument/2006/relationships/image" Target="../media/image43.jpeg"/><Relationship Id="rId6" Type="http://schemas.openxmlformats.org/officeDocument/2006/relationships/image" Target="../media/image48.jpeg"/><Relationship Id="rId5" Type="http://schemas.openxmlformats.org/officeDocument/2006/relationships/image" Target="../media/image47.jpeg"/><Relationship Id="rId10" Type="http://schemas.openxmlformats.org/officeDocument/2006/relationships/image" Target="../media/image52.jpeg"/><Relationship Id="rId4" Type="http://schemas.openxmlformats.org/officeDocument/2006/relationships/image" Target="../media/image46.jpeg"/><Relationship Id="rId9" Type="http://schemas.openxmlformats.org/officeDocument/2006/relationships/image" Target="../media/image51.jpeg"/></Relationships>
</file>

<file path=xl/drawings/_rels/drawing40.xml.rels><?xml version="1.0" encoding="UTF-8" standalone="yes"?>
<Relationships xmlns="http://schemas.openxmlformats.org/package/2006/relationships"><Relationship Id="rId8" Type="http://schemas.openxmlformats.org/officeDocument/2006/relationships/image" Target="../media/image1771.jpeg"/><Relationship Id="rId3" Type="http://schemas.openxmlformats.org/officeDocument/2006/relationships/image" Target="../media/image1767.jpeg"/><Relationship Id="rId7" Type="http://schemas.openxmlformats.org/officeDocument/2006/relationships/image" Target="../media/image1703.jpeg"/><Relationship Id="rId2" Type="http://schemas.openxmlformats.org/officeDocument/2006/relationships/image" Target="../media/image1766.jpeg"/><Relationship Id="rId1" Type="http://schemas.openxmlformats.org/officeDocument/2006/relationships/image" Target="../media/image1765.jpeg"/><Relationship Id="rId6" Type="http://schemas.openxmlformats.org/officeDocument/2006/relationships/image" Target="../media/image1770.jpeg"/><Relationship Id="rId5" Type="http://schemas.openxmlformats.org/officeDocument/2006/relationships/image" Target="../media/image1769.jpeg"/><Relationship Id="rId10" Type="http://schemas.openxmlformats.org/officeDocument/2006/relationships/image" Target="../media/image1773.jpeg"/><Relationship Id="rId4" Type="http://schemas.openxmlformats.org/officeDocument/2006/relationships/image" Target="../media/image1768.jpeg"/><Relationship Id="rId9" Type="http://schemas.openxmlformats.org/officeDocument/2006/relationships/image" Target="../media/image1772.jpeg"/></Relationships>
</file>

<file path=xl/drawings/_rels/drawing41.xml.rels><?xml version="1.0" encoding="UTF-8" standalone="yes"?>
<Relationships xmlns="http://schemas.openxmlformats.org/package/2006/relationships"><Relationship Id="rId2" Type="http://schemas.openxmlformats.org/officeDocument/2006/relationships/image" Target="../media/image1775.png"/><Relationship Id="rId1" Type="http://schemas.openxmlformats.org/officeDocument/2006/relationships/image" Target="../media/image1774.png"/></Relationships>
</file>

<file path=xl/drawings/_rels/drawing42.xml.rels><?xml version="1.0" encoding="UTF-8" standalone="yes"?>
<Relationships xmlns="http://schemas.openxmlformats.org/package/2006/relationships"><Relationship Id="rId8" Type="http://schemas.openxmlformats.org/officeDocument/2006/relationships/image" Target="../media/image1783.jpeg"/><Relationship Id="rId13" Type="http://schemas.openxmlformats.org/officeDocument/2006/relationships/image" Target="../media/image1788.jpeg"/><Relationship Id="rId18" Type="http://schemas.openxmlformats.org/officeDocument/2006/relationships/image" Target="../media/image1793.jpeg"/><Relationship Id="rId26" Type="http://schemas.openxmlformats.org/officeDocument/2006/relationships/image" Target="../media/image1801.jpeg"/><Relationship Id="rId3" Type="http://schemas.openxmlformats.org/officeDocument/2006/relationships/image" Target="../media/image1778.jpeg"/><Relationship Id="rId21" Type="http://schemas.openxmlformats.org/officeDocument/2006/relationships/image" Target="../media/image1796.jpeg"/><Relationship Id="rId7" Type="http://schemas.openxmlformats.org/officeDocument/2006/relationships/image" Target="../media/image1782.png"/><Relationship Id="rId12" Type="http://schemas.openxmlformats.org/officeDocument/2006/relationships/image" Target="../media/image1787.jpeg"/><Relationship Id="rId17" Type="http://schemas.openxmlformats.org/officeDocument/2006/relationships/image" Target="../media/image1792.jpeg"/><Relationship Id="rId25" Type="http://schemas.openxmlformats.org/officeDocument/2006/relationships/image" Target="../media/image1800.jpeg"/><Relationship Id="rId2" Type="http://schemas.openxmlformats.org/officeDocument/2006/relationships/image" Target="../media/image1777.jpeg"/><Relationship Id="rId16" Type="http://schemas.openxmlformats.org/officeDocument/2006/relationships/image" Target="../media/image1791.jpeg"/><Relationship Id="rId20" Type="http://schemas.openxmlformats.org/officeDocument/2006/relationships/image" Target="../media/image1795.jpeg"/><Relationship Id="rId29" Type="http://schemas.openxmlformats.org/officeDocument/2006/relationships/image" Target="../media/image1804.jpeg"/><Relationship Id="rId1" Type="http://schemas.openxmlformats.org/officeDocument/2006/relationships/image" Target="../media/image1776.jpeg"/><Relationship Id="rId6" Type="http://schemas.openxmlformats.org/officeDocument/2006/relationships/image" Target="../media/image1781.jpeg"/><Relationship Id="rId11" Type="http://schemas.openxmlformats.org/officeDocument/2006/relationships/image" Target="../media/image1786.jpeg"/><Relationship Id="rId24" Type="http://schemas.openxmlformats.org/officeDocument/2006/relationships/image" Target="../media/image1799.jpeg"/><Relationship Id="rId5" Type="http://schemas.openxmlformats.org/officeDocument/2006/relationships/image" Target="../media/image1780.jpeg"/><Relationship Id="rId15" Type="http://schemas.openxmlformats.org/officeDocument/2006/relationships/image" Target="../media/image1790.jpeg"/><Relationship Id="rId23" Type="http://schemas.openxmlformats.org/officeDocument/2006/relationships/image" Target="../media/image1798.jpeg"/><Relationship Id="rId28" Type="http://schemas.openxmlformats.org/officeDocument/2006/relationships/image" Target="../media/image1803.jpeg"/><Relationship Id="rId10" Type="http://schemas.openxmlformats.org/officeDocument/2006/relationships/image" Target="../media/image1785.png"/><Relationship Id="rId19" Type="http://schemas.openxmlformats.org/officeDocument/2006/relationships/image" Target="../media/image1794.jpeg"/><Relationship Id="rId4" Type="http://schemas.openxmlformats.org/officeDocument/2006/relationships/image" Target="../media/image1779.jpeg"/><Relationship Id="rId9" Type="http://schemas.openxmlformats.org/officeDocument/2006/relationships/image" Target="../media/image1784.png"/><Relationship Id="rId14" Type="http://schemas.openxmlformats.org/officeDocument/2006/relationships/image" Target="../media/image1789.jpeg"/><Relationship Id="rId22" Type="http://schemas.openxmlformats.org/officeDocument/2006/relationships/image" Target="../media/image1797.jpeg"/><Relationship Id="rId27" Type="http://schemas.openxmlformats.org/officeDocument/2006/relationships/image" Target="../media/image1802.jpeg"/><Relationship Id="rId30" Type="http://schemas.openxmlformats.org/officeDocument/2006/relationships/image" Target="../media/image1805.jpeg"/></Relationships>
</file>

<file path=xl/drawings/_rels/drawing43.xml.rels><?xml version="1.0" encoding="UTF-8" standalone="yes"?>
<Relationships xmlns="http://schemas.openxmlformats.org/package/2006/relationships"><Relationship Id="rId8" Type="http://schemas.openxmlformats.org/officeDocument/2006/relationships/image" Target="../media/image1813.jpeg"/><Relationship Id="rId3" Type="http://schemas.openxmlformats.org/officeDocument/2006/relationships/image" Target="../media/image1808.jpeg"/><Relationship Id="rId7" Type="http://schemas.openxmlformats.org/officeDocument/2006/relationships/image" Target="../media/image1812.jpeg"/><Relationship Id="rId2" Type="http://schemas.openxmlformats.org/officeDocument/2006/relationships/image" Target="../media/image1807.jpeg"/><Relationship Id="rId1" Type="http://schemas.openxmlformats.org/officeDocument/2006/relationships/image" Target="../media/image1806.jpeg"/><Relationship Id="rId6" Type="http://schemas.openxmlformats.org/officeDocument/2006/relationships/image" Target="../media/image1811.jpeg"/><Relationship Id="rId5" Type="http://schemas.openxmlformats.org/officeDocument/2006/relationships/image" Target="../media/image1810.jpeg"/><Relationship Id="rId4" Type="http://schemas.openxmlformats.org/officeDocument/2006/relationships/image" Target="../media/image1809.jpeg"/><Relationship Id="rId9" Type="http://schemas.openxmlformats.org/officeDocument/2006/relationships/image" Target="../media/image1814.jpeg"/></Relationships>
</file>

<file path=xl/drawings/_rels/drawing44.xml.rels><?xml version="1.0" encoding="UTF-8" standalone="yes"?>
<Relationships xmlns="http://schemas.openxmlformats.org/package/2006/relationships"><Relationship Id="rId8" Type="http://schemas.openxmlformats.org/officeDocument/2006/relationships/image" Target="../media/image1822.jpeg"/><Relationship Id="rId13" Type="http://schemas.openxmlformats.org/officeDocument/2006/relationships/image" Target="../media/image1827.jpeg"/><Relationship Id="rId3" Type="http://schemas.openxmlformats.org/officeDocument/2006/relationships/image" Target="../media/image1817.jpeg"/><Relationship Id="rId7" Type="http://schemas.openxmlformats.org/officeDocument/2006/relationships/image" Target="../media/image1821.jpeg"/><Relationship Id="rId12" Type="http://schemas.openxmlformats.org/officeDocument/2006/relationships/image" Target="../media/image1826.jpeg"/><Relationship Id="rId17" Type="http://schemas.openxmlformats.org/officeDocument/2006/relationships/image" Target="../media/image1831.jpeg"/><Relationship Id="rId2" Type="http://schemas.openxmlformats.org/officeDocument/2006/relationships/image" Target="../media/image1816.jpeg"/><Relationship Id="rId16" Type="http://schemas.openxmlformats.org/officeDocument/2006/relationships/image" Target="../media/image1830.jpeg"/><Relationship Id="rId1" Type="http://schemas.openxmlformats.org/officeDocument/2006/relationships/image" Target="../media/image1815.jpeg"/><Relationship Id="rId6" Type="http://schemas.openxmlformats.org/officeDocument/2006/relationships/image" Target="../media/image1820.jpeg"/><Relationship Id="rId11" Type="http://schemas.openxmlformats.org/officeDocument/2006/relationships/image" Target="../media/image1825.jpeg"/><Relationship Id="rId5" Type="http://schemas.openxmlformats.org/officeDocument/2006/relationships/image" Target="../media/image1819.jpeg"/><Relationship Id="rId15" Type="http://schemas.openxmlformats.org/officeDocument/2006/relationships/image" Target="../media/image1829.jpeg"/><Relationship Id="rId10" Type="http://schemas.openxmlformats.org/officeDocument/2006/relationships/image" Target="../media/image1824.jpeg"/><Relationship Id="rId4" Type="http://schemas.openxmlformats.org/officeDocument/2006/relationships/image" Target="../media/image1818.jpeg"/><Relationship Id="rId9" Type="http://schemas.openxmlformats.org/officeDocument/2006/relationships/image" Target="../media/image1823.jpeg"/><Relationship Id="rId14" Type="http://schemas.openxmlformats.org/officeDocument/2006/relationships/image" Target="../media/image1828.jpeg"/></Relationships>
</file>

<file path=xl/drawings/_rels/drawing45.xml.rels><?xml version="1.0" encoding="UTF-8" standalone="yes"?>
<Relationships xmlns="http://schemas.openxmlformats.org/package/2006/relationships"><Relationship Id="rId8" Type="http://schemas.openxmlformats.org/officeDocument/2006/relationships/image" Target="../media/image1839.jpeg"/><Relationship Id="rId3" Type="http://schemas.openxmlformats.org/officeDocument/2006/relationships/image" Target="../media/image1834.jpeg"/><Relationship Id="rId7" Type="http://schemas.openxmlformats.org/officeDocument/2006/relationships/image" Target="../media/image1838.jpeg"/><Relationship Id="rId2" Type="http://schemas.openxmlformats.org/officeDocument/2006/relationships/image" Target="../media/image1833.jpeg"/><Relationship Id="rId1" Type="http://schemas.openxmlformats.org/officeDocument/2006/relationships/image" Target="../media/image1832.jpeg"/><Relationship Id="rId6" Type="http://schemas.openxmlformats.org/officeDocument/2006/relationships/image" Target="../media/image1837.jpeg"/><Relationship Id="rId5" Type="http://schemas.openxmlformats.org/officeDocument/2006/relationships/image" Target="../media/image1836.jpeg"/><Relationship Id="rId10" Type="http://schemas.openxmlformats.org/officeDocument/2006/relationships/image" Target="../media/image1841.jpeg"/><Relationship Id="rId4" Type="http://schemas.openxmlformats.org/officeDocument/2006/relationships/image" Target="../media/image1835.jpeg"/><Relationship Id="rId9" Type="http://schemas.openxmlformats.org/officeDocument/2006/relationships/image" Target="../media/image1840.jpeg"/></Relationships>
</file>

<file path=xl/drawings/_rels/drawing5.xml.rels><?xml version="1.0" encoding="UTF-8" standalone="yes"?>
<Relationships xmlns="http://schemas.openxmlformats.org/package/2006/relationships"><Relationship Id="rId3" Type="http://schemas.openxmlformats.org/officeDocument/2006/relationships/image" Target="../media/image55.jpeg"/><Relationship Id="rId2" Type="http://schemas.openxmlformats.org/officeDocument/2006/relationships/image" Target="../media/image54.jpeg"/><Relationship Id="rId1" Type="http://schemas.openxmlformats.org/officeDocument/2006/relationships/image" Target="../media/image53.jpeg"/><Relationship Id="rId6" Type="http://schemas.openxmlformats.org/officeDocument/2006/relationships/image" Target="../media/image58.jpeg"/><Relationship Id="rId5" Type="http://schemas.openxmlformats.org/officeDocument/2006/relationships/image" Target="../media/image57.jpeg"/><Relationship Id="rId4" Type="http://schemas.openxmlformats.org/officeDocument/2006/relationships/image" Target="../media/image56.jpeg"/></Relationships>
</file>

<file path=xl/drawings/_rels/drawing6.xml.rels><?xml version="1.0" encoding="UTF-8" standalone="yes"?>
<Relationships xmlns="http://schemas.openxmlformats.org/package/2006/relationships"><Relationship Id="rId3" Type="http://schemas.openxmlformats.org/officeDocument/2006/relationships/image" Target="../media/image61.jpeg"/><Relationship Id="rId2" Type="http://schemas.openxmlformats.org/officeDocument/2006/relationships/image" Target="../media/image60.jpeg"/><Relationship Id="rId1" Type="http://schemas.openxmlformats.org/officeDocument/2006/relationships/image" Target="../media/image59.png"/><Relationship Id="rId5" Type="http://schemas.openxmlformats.org/officeDocument/2006/relationships/image" Target="../media/image63.jpeg"/><Relationship Id="rId4" Type="http://schemas.openxmlformats.org/officeDocument/2006/relationships/image" Target="../media/image62.jpeg"/></Relationships>
</file>

<file path=xl/drawings/_rels/drawing7.xml.rels><?xml version="1.0" encoding="UTF-8" standalone="yes"?>
<Relationships xmlns="http://schemas.openxmlformats.org/package/2006/relationships"><Relationship Id="rId26" Type="http://schemas.openxmlformats.org/officeDocument/2006/relationships/image" Target="../media/image89.jpeg"/><Relationship Id="rId21" Type="http://schemas.openxmlformats.org/officeDocument/2006/relationships/image" Target="../media/image84.jpeg"/><Relationship Id="rId42" Type="http://schemas.openxmlformats.org/officeDocument/2006/relationships/image" Target="../media/image105.jpeg"/><Relationship Id="rId47" Type="http://schemas.openxmlformats.org/officeDocument/2006/relationships/image" Target="../media/image110.jpeg"/><Relationship Id="rId63" Type="http://schemas.openxmlformats.org/officeDocument/2006/relationships/image" Target="../media/image126.jpeg"/><Relationship Id="rId68" Type="http://schemas.openxmlformats.org/officeDocument/2006/relationships/image" Target="../media/image131.jpeg"/><Relationship Id="rId84" Type="http://schemas.openxmlformats.org/officeDocument/2006/relationships/image" Target="../media/image147.jpeg"/><Relationship Id="rId89" Type="http://schemas.openxmlformats.org/officeDocument/2006/relationships/image" Target="../media/image152.jpeg"/><Relationship Id="rId16" Type="http://schemas.openxmlformats.org/officeDocument/2006/relationships/image" Target="../media/image79.jpeg"/><Relationship Id="rId11" Type="http://schemas.openxmlformats.org/officeDocument/2006/relationships/image" Target="../media/image74.jpeg"/><Relationship Id="rId32" Type="http://schemas.openxmlformats.org/officeDocument/2006/relationships/image" Target="../media/image95.jpeg"/><Relationship Id="rId37" Type="http://schemas.openxmlformats.org/officeDocument/2006/relationships/image" Target="../media/image100.jpeg"/><Relationship Id="rId53" Type="http://schemas.openxmlformats.org/officeDocument/2006/relationships/image" Target="../media/image116.jpeg"/><Relationship Id="rId58" Type="http://schemas.openxmlformats.org/officeDocument/2006/relationships/image" Target="../media/image121.jpeg"/><Relationship Id="rId74" Type="http://schemas.openxmlformats.org/officeDocument/2006/relationships/image" Target="../media/image137.jpeg"/><Relationship Id="rId79" Type="http://schemas.openxmlformats.org/officeDocument/2006/relationships/image" Target="../media/image142.jpeg"/><Relationship Id="rId5" Type="http://schemas.openxmlformats.org/officeDocument/2006/relationships/image" Target="../media/image68.jpeg"/><Relationship Id="rId14" Type="http://schemas.openxmlformats.org/officeDocument/2006/relationships/image" Target="../media/image77.jpeg"/><Relationship Id="rId22" Type="http://schemas.openxmlformats.org/officeDocument/2006/relationships/image" Target="../media/image85.jpeg"/><Relationship Id="rId27" Type="http://schemas.openxmlformats.org/officeDocument/2006/relationships/image" Target="../media/image90.jpeg"/><Relationship Id="rId30" Type="http://schemas.openxmlformats.org/officeDocument/2006/relationships/image" Target="../media/image93.jpeg"/><Relationship Id="rId35" Type="http://schemas.openxmlformats.org/officeDocument/2006/relationships/image" Target="../media/image98.jpeg"/><Relationship Id="rId43" Type="http://schemas.openxmlformats.org/officeDocument/2006/relationships/image" Target="../media/image106.jpeg"/><Relationship Id="rId48" Type="http://schemas.openxmlformats.org/officeDocument/2006/relationships/image" Target="../media/image111.jpeg"/><Relationship Id="rId56" Type="http://schemas.openxmlformats.org/officeDocument/2006/relationships/image" Target="../media/image119.jpeg"/><Relationship Id="rId64" Type="http://schemas.openxmlformats.org/officeDocument/2006/relationships/image" Target="../media/image127.jpeg"/><Relationship Id="rId69" Type="http://schemas.openxmlformats.org/officeDocument/2006/relationships/image" Target="../media/image132.jpeg"/><Relationship Id="rId77" Type="http://schemas.openxmlformats.org/officeDocument/2006/relationships/image" Target="../media/image140.jpeg"/><Relationship Id="rId8" Type="http://schemas.openxmlformats.org/officeDocument/2006/relationships/image" Target="../media/image71.jpeg"/><Relationship Id="rId51" Type="http://schemas.openxmlformats.org/officeDocument/2006/relationships/image" Target="../media/image114.jpeg"/><Relationship Id="rId72" Type="http://schemas.openxmlformats.org/officeDocument/2006/relationships/image" Target="../media/image135.jpeg"/><Relationship Id="rId80" Type="http://schemas.openxmlformats.org/officeDocument/2006/relationships/image" Target="../media/image143.jpeg"/><Relationship Id="rId85" Type="http://schemas.openxmlformats.org/officeDocument/2006/relationships/image" Target="../media/image148.jpeg"/><Relationship Id="rId3" Type="http://schemas.openxmlformats.org/officeDocument/2006/relationships/image" Target="../media/image66.jpeg"/><Relationship Id="rId12" Type="http://schemas.openxmlformats.org/officeDocument/2006/relationships/image" Target="../media/image75.jpeg"/><Relationship Id="rId17" Type="http://schemas.openxmlformats.org/officeDocument/2006/relationships/image" Target="../media/image80.jpeg"/><Relationship Id="rId25" Type="http://schemas.openxmlformats.org/officeDocument/2006/relationships/image" Target="../media/image88.jpeg"/><Relationship Id="rId33" Type="http://schemas.openxmlformats.org/officeDocument/2006/relationships/image" Target="../media/image96.jpeg"/><Relationship Id="rId38" Type="http://schemas.openxmlformats.org/officeDocument/2006/relationships/image" Target="../media/image101.jpeg"/><Relationship Id="rId46" Type="http://schemas.openxmlformats.org/officeDocument/2006/relationships/image" Target="../media/image109.jpeg"/><Relationship Id="rId59" Type="http://schemas.openxmlformats.org/officeDocument/2006/relationships/image" Target="../media/image122.jpeg"/><Relationship Id="rId67" Type="http://schemas.openxmlformats.org/officeDocument/2006/relationships/image" Target="../media/image130.jpeg"/><Relationship Id="rId20" Type="http://schemas.openxmlformats.org/officeDocument/2006/relationships/image" Target="../media/image83.jpeg"/><Relationship Id="rId41" Type="http://schemas.openxmlformats.org/officeDocument/2006/relationships/image" Target="../media/image104.jpeg"/><Relationship Id="rId54" Type="http://schemas.openxmlformats.org/officeDocument/2006/relationships/image" Target="../media/image117.jpeg"/><Relationship Id="rId62" Type="http://schemas.openxmlformats.org/officeDocument/2006/relationships/image" Target="../media/image125.jpeg"/><Relationship Id="rId70" Type="http://schemas.openxmlformats.org/officeDocument/2006/relationships/image" Target="../media/image133.jpeg"/><Relationship Id="rId75" Type="http://schemas.openxmlformats.org/officeDocument/2006/relationships/image" Target="../media/image138.jpeg"/><Relationship Id="rId83" Type="http://schemas.openxmlformats.org/officeDocument/2006/relationships/image" Target="../media/image146.jpeg"/><Relationship Id="rId88" Type="http://schemas.openxmlformats.org/officeDocument/2006/relationships/image" Target="../media/image151.jpeg"/><Relationship Id="rId1" Type="http://schemas.openxmlformats.org/officeDocument/2006/relationships/image" Target="../media/image64.jpeg"/><Relationship Id="rId6" Type="http://schemas.openxmlformats.org/officeDocument/2006/relationships/image" Target="../media/image69.jpeg"/><Relationship Id="rId15" Type="http://schemas.openxmlformats.org/officeDocument/2006/relationships/image" Target="../media/image78.jpeg"/><Relationship Id="rId23" Type="http://schemas.openxmlformats.org/officeDocument/2006/relationships/image" Target="../media/image86.jpeg"/><Relationship Id="rId28" Type="http://schemas.openxmlformats.org/officeDocument/2006/relationships/image" Target="../media/image91.jpeg"/><Relationship Id="rId36" Type="http://schemas.openxmlformats.org/officeDocument/2006/relationships/image" Target="../media/image99.jpeg"/><Relationship Id="rId49" Type="http://schemas.openxmlformats.org/officeDocument/2006/relationships/image" Target="../media/image112.jpeg"/><Relationship Id="rId57" Type="http://schemas.openxmlformats.org/officeDocument/2006/relationships/image" Target="../media/image120.jpeg"/><Relationship Id="rId10" Type="http://schemas.openxmlformats.org/officeDocument/2006/relationships/image" Target="../media/image73.jpeg"/><Relationship Id="rId31" Type="http://schemas.openxmlformats.org/officeDocument/2006/relationships/image" Target="../media/image94.jpeg"/><Relationship Id="rId44" Type="http://schemas.openxmlformats.org/officeDocument/2006/relationships/image" Target="../media/image107.jpeg"/><Relationship Id="rId52" Type="http://schemas.openxmlformats.org/officeDocument/2006/relationships/image" Target="../media/image115.jpeg"/><Relationship Id="rId60" Type="http://schemas.openxmlformats.org/officeDocument/2006/relationships/image" Target="../media/image123.jpeg"/><Relationship Id="rId65" Type="http://schemas.openxmlformats.org/officeDocument/2006/relationships/image" Target="../media/image128.jpeg"/><Relationship Id="rId73" Type="http://schemas.openxmlformats.org/officeDocument/2006/relationships/image" Target="../media/image136.jpeg"/><Relationship Id="rId78" Type="http://schemas.openxmlformats.org/officeDocument/2006/relationships/image" Target="../media/image141.jpeg"/><Relationship Id="rId81" Type="http://schemas.openxmlformats.org/officeDocument/2006/relationships/image" Target="../media/image144.jpeg"/><Relationship Id="rId86" Type="http://schemas.openxmlformats.org/officeDocument/2006/relationships/image" Target="../media/image149.jpeg"/><Relationship Id="rId4" Type="http://schemas.openxmlformats.org/officeDocument/2006/relationships/image" Target="../media/image67.jpeg"/><Relationship Id="rId9" Type="http://schemas.openxmlformats.org/officeDocument/2006/relationships/image" Target="../media/image72.jpeg"/><Relationship Id="rId13" Type="http://schemas.openxmlformats.org/officeDocument/2006/relationships/image" Target="../media/image76.jpeg"/><Relationship Id="rId18" Type="http://schemas.openxmlformats.org/officeDocument/2006/relationships/image" Target="../media/image81.jpeg"/><Relationship Id="rId39" Type="http://schemas.openxmlformats.org/officeDocument/2006/relationships/image" Target="../media/image102.jpeg"/><Relationship Id="rId34" Type="http://schemas.openxmlformats.org/officeDocument/2006/relationships/image" Target="../media/image97.jpeg"/><Relationship Id="rId50" Type="http://schemas.openxmlformats.org/officeDocument/2006/relationships/image" Target="../media/image113.jpeg"/><Relationship Id="rId55" Type="http://schemas.openxmlformats.org/officeDocument/2006/relationships/image" Target="../media/image118.jpeg"/><Relationship Id="rId76" Type="http://schemas.openxmlformats.org/officeDocument/2006/relationships/image" Target="../media/image139.jpeg"/><Relationship Id="rId7" Type="http://schemas.openxmlformats.org/officeDocument/2006/relationships/image" Target="../media/image70.jpeg"/><Relationship Id="rId71" Type="http://schemas.openxmlformats.org/officeDocument/2006/relationships/image" Target="../media/image134.jpeg"/><Relationship Id="rId2" Type="http://schemas.openxmlformats.org/officeDocument/2006/relationships/image" Target="../media/image65.jpeg"/><Relationship Id="rId29" Type="http://schemas.openxmlformats.org/officeDocument/2006/relationships/image" Target="../media/image92.jpeg"/><Relationship Id="rId24" Type="http://schemas.openxmlformats.org/officeDocument/2006/relationships/image" Target="../media/image87.jpeg"/><Relationship Id="rId40" Type="http://schemas.openxmlformats.org/officeDocument/2006/relationships/image" Target="../media/image103.jpeg"/><Relationship Id="rId45" Type="http://schemas.openxmlformats.org/officeDocument/2006/relationships/image" Target="../media/image108.jpeg"/><Relationship Id="rId66" Type="http://schemas.openxmlformats.org/officeDocument/2006/relationships/image" Target="../media/image129.jpeg"/><Relationship Id="rId87" Type="http://schemas.openxmlformats.org/officeDocument/2006/relationships/image" Target="../media/image150.jpeg"/><Relationship Id="rId61" Type="http://schemas.openxmlformats.org/officeDocument/2006/relationships/image" Target="../media/image124.jpeg"/><Relationship Id="rId82" Type="http://schemas.openxmlformats.org/officeDocument/2006/relationships/image" Target="../media/image145.jpeg"/><Relationship Id="rId19" Type="http://schemas.openxmlformats.org/officeDocument/2006/relationships/image" Target="../media/image82.jpeg"/></Relationships>
</file>

<file path=xl/drawings/_rels/drawing8.xml.rels><?xml version="1.0" encoding="UTF-8" standalone="yes"?>
<Relationships xmlns="http://schemas.openxmlformats.org/package/2006/relationships"><Relationship Id="rId8" Type="http://schemas.openxmlformats.org/officeDocument/2006/relationships/image" Target="../media/image160.jpeg"/><Relationship Id="rId3" Type="http://schemas.openxmlformats.org/officeDocument/2006/relationships/image" Target="../media/image155.png"/><Relationship Id="rId7" Type="http://schemas.openxmlformats.org/officeDocument/2006/relationships/image" Target="../media/image159.jpeg"/><Relationship Id="rId2" Type="http://schemas.openxmlformats.org/officeDocument/2006/relationships/image" Target="../media/image154.jpeg"/><Relationship Id="rId1" Type="http://schemas.openxmlformats.org/officeDocument/2006/relationships/image" Target="../media/image153.png"/><Relationship Id="rId6" Type="http://schemas.openxmlformats.org/officeDocument/2006/relationships/image" Target="../media/image158.png"/><Relationship Id="rId5" Type="http://schemas.openxmlformats.org/officeDocument/2006/relationships/image" Target="../media/image157.jpeg"/><Relationship Id="rId4" Type="http://schemas.openxmlformats.org/officeDocument/2006/relationships/image" Target="../media/image156.png"/></Relationships>
</file>

<file path=xl/drawings/_rels/drawing9.xml.rels><?xml version="1.0" encoding="UTF-8" standalone="yes"?>
<Relationships xmlns="http://schemas.openxmlformats.org/package/2006/relationships"><Relationship Id="rId13" Type="http://schemas.openxmlformats.org/officeDocument/2006/relationships/image" Target="../media/image173.png"/><Relationship Id="rId18" Type="http://schemas.openxmlformats.org/officeDocument/2006/relationships/image" Target="../media/image178.jpeg"/><Relationship Id="rId26" Type="http://schemas.openxmlformats.org/officeDocument/2006/relationships/image" Target="../media/image186.jpeg"/><Relationship Id="rId21" Type="http://schemas.openxmlformats.org/officeDocument/2006/relationships/image" Target="../media/image181.jpeg"/><Relationship Id="rId34" Type="http://schemas.openxmlformats.org/officeDocument/2006/relationships/image" Target="../media/image194.jpeg"/><Relationship Id="rId7" Type="http://schemas.openxmlformats.org/officeDocument/2006/relationships/image" Target="../media/image167.jpeg"/><Relationship Id="rId12" Type="http://schemas.openxmlformats.org/officeDocument/2006/relationships/image" Target="../media/image172.jpeg"/><Relationship Id="rId17" Type="http://schemas.openxmlformats.org/officeDocument/2006/relationships/image" Target="../media/image177.jpeg"/><Relationship Id="rId25" Type="http://schemas.openxmlformats.org/officeDocument/2006/relationships/image" Target="../media/image185.jpeg"/><Relationship Id="rId33" Type="http://schemas.openxmlformats.org/officeDocument/2006/relationships/image" Target="../media/image193.jpeg"/><Relationship Id="rId2" Type="http://schemas.openxmlformats.org/officeDocument/2006/relationships/image" Target="../media/image162.jpeg"/><Relationship Id="rId16" Type="http://schemas.openxmlformats.org/officeDocument/2006/relationships/image" Target="../media/image176.jpeg"/><Relationship Id="rId20" Type="http://schemas.openxmlformats.org/officeDocument/2006/relationships/image" Target="../media/image180.jpeg"/><Relationship Id="rId29" Type="http://schemas.openxmlformats.org/officeDocument/2006/relationships/image" Target="../media/image189.jpeg"/><Relationship Id="rId1" Type="http://schemas.openxmlformats.org/officeDocument/2006/relationships/image" Target="../media/image161.jpeg"/><Relationship Id="rId6" Type="http://schemas.openxmlformats.org/officeDocument/2006/relationships/image" Target="../media/image166.jpeg"/><Relationship Id="rId11" Type="http://schemas.openxmlformats.org/officeDocument/2006/relationships/image" Target="../media/image171.jpeg"/><Relationship Id="rId24" Type="http://schemas.openxmlformats.org/officeDocument/2006/relationships/image" Target="../media/image184.jpeg"/><Relationship Id="rId32" Type="http://schemas.openxmlformats.org/officeDocument/2006/relationships/image" Target="../media/image192.jpeg"/><Relationship Id="rId37" Type="http://schemas.openxmlformats.org/officeDocument/2006/relationships/image" Target="../media/image197.jpeg"/><Relationship Id="rId5" Type="http://schemas.openxmlformats.org/officeDocument/2006/relationships/image" Target="../media/image165.jpeg"/><Relationship Id="rId15" Type="http://schemas.openxmlformats.org/officeDocument/2006/relationships/image" Target="../media/image175.jpeg"/><Relationship Id="rId23" Type="http://schemas.openxmlformats.org/officeDocument/2006/relationships/image" Target="../media/image183.jpeg"/><Relationship Id="rId28" Type="http://schemas.openxmlformats.org/officeDocument/2006/relationships/image" Target="../media/image188.jpeg"/><Relationship Id="rId36" Type="http://schemas.openxmlformats.org/officeDocument/2006/relationships/image" Target="../media/image196.jpeg"/><Relationship Id="rId10" Type="http://schemas.openxmlformats.org/officeDocument/2006/relationships/image" Target="../media/image170.jpeg"/><Relationship Id="rId19" Type="http://schemas.openxmlformats.org/officeDocument/2006/relationships/image" Target="../media/image179.jpeg"/><Relationship Id="rId31" Type="http://schemas.openxmlformats.org/officeDocument/2006/relationships/image" Target="../media/image191.jpeg"/><Relationship Id="rId4" Type="http://schemas.openxmlformats.org/officeDocument/2006/relationships/image" Target="../media/image164.jpeg"/><Relationship Id="rId9" Type="http://schemas.openxmlformats.org/officeDocument/2006/relationships/image" Target="../media/image169.jpeg"/><Relationship Id="rId14" Type="http://schemas.openxmlformats.org/officeDocument/2006/relationships/image" Target="../media/image174.jpeg"/><Relationship Id="rId22" Type="http://schemas.openxmlformats.org/officeDocument/2006/relationships/image" Target="../media/image182.jpeg"/><Relationship Id="rId27" Type="http://schemas.openxmlformats.org/officeDocument/2006/relationships/image" Target="../media/image187.jpeg"/><Relationship Id="rId30" Type="http://schemas.openxmlformats.org/officeDocument/2006/relationships/image" Target="../media/image190.jpeg"/><Relationship Id="rId35" Type="http://schemas.openxmlformats.org/officeDocument/2006/relationships/image" Target="../media/image195.jpeg"/><Relationship Id="rId8" Type="http://schemas.openxmlformats.org/officeDocument/2006/relationships/image" Target="../media/image168.jpeg"/><Relationship Id="rId3" Type="http://schemas.openxmlformats.org/officeDocument/2006/relationships/image" Target="../media/image163.jpeg"/></Relationships>
</file>

<file path=xl/drawings/drawing1.xml><?xml version="1.0" encoding="utf-8"?>
<xdr:wsDr xmlns:xdr="http://schemas.openxmlformats.org/drawingml/2006/spreadsheetDrawing" xmlns:a="http://schemas.openxmlformats.org/drawingml/2006/main">
  <xdr:twoCellAnchor>
    <xdr:from>
      <xdr:col>3</xdr:col>
      <xdr:colOff>31750</xdr:colOff>
      <xdr:row>4</xdr:row>
      <xdr:rowOff>31750</xdr:rowOff>
    </xdr:from>
    <xdr:to>
      <xdr:col>3</xdr:col>
      <xdr:colOff>869950</xdr:colOff>
      <xdr:row>5</xdr:row>
      <xdr:rowOff>0</xdr:rowOff>
    </xdr:to>
    <xdr:pic>
      <xdr:nvPicPr>
        <xdr:cNvPr id="215837" name="Picture 3" descr="Picture 3">
          <a:extLst>
            <a:ext uri="{FF2B5EF4-FFF2-40B4-BE49-F238E27FC236}">
              <a16:creationId xmlns:a16="http://schemas.microsoft.com/office/drawing/2014/main" id="{7DD4B852-F7C2-471B-B18A-D6AB3C1CA0C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46400" y="2044700"/>
          <a:ext cx="8255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8</xdr:row>
      <xdr:rowOff>25400</xdr:rowOff>
    </xdr:from>
    <xdr:to>
      <xdr:col>3</xdr:col>
      <xdr:colOff>787400</xdr:colOff>
      <xdr:row>8</xdr:row>
      <xdr:rowOff>749300</xdr:rowOff>
    </xdr:to>
    <xdr:pic>
      <xdr:nvPicPr>
        <xdr:cNvPr id="215838" name="Picture 6" descr="Picture 6">
          <a:extLst>
            <a:ext uri="{FF2B5EF4-FFF2-40B4-BE49-F238E27FC236}">
              <a16:creationId xmlns:a16="http://schemas.microsoft.com/office/drawing/2014/main" id="{8E589E1D-2670-4963-957E-7F660D0EF93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946400" y="5187950"/>
          <a:ext cx="7556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10</xdr:row>
      <xdr:rowOff>19050</xdr:rowOff>
    </xdr:from>
    <xdr:to>
      <xdr:col>3</xdr:col>
      <xdr:colOff>819150</xdr:colOff>
      <xdr:row>10</xdr:row>
      <xdr:rowOff>736600</xdr:rowOff>
    </xdr:to>
    <xdr:pic>
      <xdr:nvPicPr>
        <xdr:cNvPr id="215839" name="Picture 8" descr="Picture 8">
          <a:extLst>
            <a:ext uri="{FF2B5EF4-FFF2-40B4-BE49-F238E27FC236}">
              <a16:creationId xmlns:a16="http://schemas.microsoft.com/office/drawing/2014/main" id="{E36A1EBA-D7FA-485A-9A6B-7A161D78989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46400" y="6743700"/>
          <a:ext cx="7874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11</xdr:row>
      <xdr:rowOff>19050</xdr:rowOff>
    </xdr:from>
    <xdr:to>
      <xdr:col>3</xdr:col>
      <xdr:colOff>857250</xdr:colOff>
      <xdr:row>11</xdr:row>
      <xdr:rowOff>666750</xdr:rowOff>
    </xdr:to>
    <xdr:pic>
      <xdr:nvPicPr>
        <xdr:cNvPr id="215840" name="Picture 9" descr="Picture 9">
          <a:extLst>
            <a:ext uri="{FF2B5EF4-FFF2-40B4-BE49-F238E27FC236}">
              <a16:creationId xmlns:a16="http://schemas.microsoft.com/office/drawing/2014/main" id="{239A7AD4-3D0D-4DB9-AF39-7BEC48AF149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46400" y="7512050"/>
          <a:ext cx="8255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7</xdr:row>
      <xdr:rowOff>19050</xdr:rowOff>
    </xdr:from>
    <xdr:to>
      <xdr:col>3</xdr:col>
      <xdr:colOff>857250</xdr:colOff>
      <xdr:row>7</xdr:row>
      <xdr:rowOff>812800</xdr:rowOff>
    </xdr:to>
    <xdr:pic>
      <xdr:nvPicPr>
        <xdr:cNvPr id="215841" name="Picture 10" descr="Picture 10">
          <a:extLst>
            <a:ext uri="{FF2B5EF4-FFF2-40B4-BE49-F238E27FC236}">
              <a16:creationId xmlns:a16="http://schemas.microsoft.com/office/drawing/2014/main" id="{5F0AED23-B8BC-4436-B776-1F67FE6FFC7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46400" y="4349750"/>
          <a:ext cx="82550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xdr:row>
      <xdr:rowOff>38100</xdr:rowOff>
    </xdr:from>
    <xdr:to>
      <xdr:col>3</xdr:col>
      <xdr:colOff>857250</xdr:colOff>
      <xdr:row>2</xdr:row>
      <xdr:rowOff>736600</xdr:rowOff>
    </xdr:to>
    <xdr:pic>
      <xdr:nvPicPr>
        <xdr:cNvPr id="215842" name="Picture 11" descr="Picture 11">
          <a:extLst>
            <a:ext uri="{FF2B5EF4-FFF2-40B4-BE49-F238E27FC236}">
              <a16:creationId xmlns:a16="http://schemas.microsoft.com/office/drawing/2014/main" id="{AC386246-35FD-4011-9A82-96A27698572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952750" y="635000"/>
          <a:ext cx="81915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3</xdr:row>
      <xdr:rowOff>38100</xdr:rowOff>
    </xdr:from>
    <xdr:to>
      <xdr:col>3</xdr:col>
      <xdr:colOff>857250</xdr:colOff>
      <xdr:row>3</xdr:row>
      <xdr:rowOff>565150</xdr:rowOff>
    </xdr:to>
    <xdr:pic>
      <xdr:nvPicPr>
        <xdr:cNvPr id="215843" name="Picture 12" descr="Picture 12">
          <a:extLst>
            <a:ext uri="{FF2B5EF4-FFF2-40B4-BE49-F238E27FC236}">
              <a16:creationId xmlns:a16="http://schemas.microsoft.com/office/drawing/2014/main" id="{CC4B8E8D-A5D4-426F-889D-A8AA67DD4B6C}"/>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933700" y="1447800"/>
          <a:ext cx="8382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5</xdr:row>
      <xdr:rowOff>6350</xdr:rowOff>
    </xdr:from>
    <xdr:to>
      <xdr:col>3</xdr:col>
      <xdr:colOff>692150</xdr:colOff>
      <xdr:row>5</xdr:row>
      <xdr:rowOff>781050</xdr:rowOff>
    </xdr:to>
    <xdr:pic>
      <xdr:nvPicPr>
        <xdr:cNvPr id="215844" name="Picture 13" descr="Picture 13">
          <a:extLst>
            <a:ext uri="{FF2B5EF4-FFF2-40B4-BE49-F238E27FC236}">
              <a16:creationId xmlns:a16="http://schemas.microsoft.com/office/drawing/2014/main" id="{D5F2C6D7-524E-4216-9153-3FA1BFDC28D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946400" y="2762250"/>
          <a:ext cx="66040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6</xdr:row>
      <xdr:rowOff>19050</xdr:rowOff>
    </xdr:from>
    <xdr:to>
      <xdr:col>3</xdr:col>
      <xdr:colOff>774700</xdr:colOff>
      <xdr:row>6</xdr:row>
      <xdr:rowOff>774700</xdr:rowOff>
    </xdr:to>
    <xdr:pic>
      <xdr:nvPicPr>
        <xdr:cNvPr id="215845" name="Picture 14" descr="Picture 14">
          <a:extLst>
            <a:ext uri="{FF2B5EF4-FFF2-40B4-BE49-F238E27FC236}">
              <a16:creationId xmlns:a16="http://schemas.microsoft.com/office/drawing/2014/main" id="{052C5491-8CD1-465F-B366-3085F28C612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933700" y="3568700"/>
          <a:ext cx="755650" cy="755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9</xdr:row>
      <xdr:rowOff>19050</xdr:rowOff>
    </xdr:from>
    <xdr:to>
      <xdr:col>3</xdr:col>
      <xdr:colOff>717550</xdr:colOff>
      <xdr:row>10</xdr:row>
      <xdr:rowOff>0</xdr:rowOff>
    </xdr:to>
    <xdr:pic>
      <xdr:nvPicPr>
        <xdr:cNvPr id="215846" name="Picture 15" descr="Picture 15">
          <a:extLst>
            <a:ext uri="{FF2B5EF4-FFF2-40B4-BE49-F238E27FC236}">
              <a16:creationId xmlns:a16="http://schemas.microsoft.com/office/drawing/2014/main" id="{9BB6242F-9BB4-414B-9364-76C10ACBA1D3}"/>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952750" y="5975350"/>
          <a:ext cx="679450" cy="749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12</xdr:row>
      <xdr:rowOff>19050</xdr:rowOff>
    </xdr:from>
    <xdr:to>
      <xdr:col>3</xdr:col>
      <xdr:colOff>857250</xdr:colOff>
      <xdr:row>12</xdr:row>
      <xdr:rowOff>603250</xdr:rowOff>
    </xdr:to>
    <xdr:pic>
      <xdr:nvPicPr>
        <xdr:cNvPr id="215847" name="Picture 16" descr="Picture 16">
          <a:extLst>
            <a:ext uri="{FF2B5EF4-FFF2-40B4-BE49-F238E27FC236}">
              <a16:creationId xmlns:a16="http://schemas.microsoft.com/office/drawing/2014/main" id="{9D29E7C0-946D-42D3-B367-C3EFAA83F09D}"/>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933700" y="8216900"/>
          <a:ext cx="8382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13</xdr:row>
      <xdr:rowOff>6350</xdr:rowOff>
    </xdr:from>
    <xdr:to>
      <xdr:col>3</xdr:col>
      <xdr:colOff>571500</xdr:colOff>
      <xdr:row>13</xdr:row>
      <xdr:rowOff>692150</xdr:rowOff>
    </xdr:to>
    <xdr:pic>
      <xdr:nvPicPr>
        <xdr:cNvPr id="215848" name="Picture 17" descr="Picture 17">
          <a:extLst>
            <a:ext uri="{FF2B5EF4-FFF2-40B4-BE49-F238E27FC236}">
              <a16:creationId xmlns:a16="http://schemas.microsoft.com/office/drawing/2014/main" id="{B945C4CE-1E79-4BA2-B73A-25C83203871D}"/>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946400" y="8832850"/>
          <a:ext cx="5397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14</xdr:row>
      <xdr:rowOff>6350</xdr:rowOff>
    </xdr:from>
    <xdr:to>
      <xdr:col>3</xdr:col>
      <xdr:colOff>508000</xdr:colOff>
      <xdr:row>14</xdr:row>
      <xdr:rowOff>698500</xdr:rowOff>
    </xdr:to>
    <xdr:pic>
      <xdr:nvPicPr>
        <xdr:cNvPr id="215849" name="Picture 19" descr="Picture 19">
          <a:extLst>
            <a:ext uri="{FF2B5EF4-FFF2-40B4-BE49-F238E27FC236}">
              <a16:creationId xmlns:a16="http://schemas.microsoft.com/office/drawing/2014/main" id="{94785C3F-5EEE-4FDA-A553-5DB64BDDEEB2}"/>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946400" y="9582150"/>
          <a:ext cx="4762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1397000</xdr:colOff>
      <xdr:row>16</xdr:row>
      <xdr:rowOff>76200</xdr:rowOff>
    </xdr:from>
    <xdr:to>
      <xdr:col>1</xdr:col>
      <xdr:colOff>1714500</xdr:colOff>
      <xdr:row>16</xdr:row>
      <xdr:rowOff>488950</xdr:rowOff>
    </xdr:to>
    <xdr:pic>
      <xdr:nvPicPr>
        <xdr:cNvPr id="277860" name="Picture 5" descr="Picture 5">
          <a:extLst>
            <a:ext uri="{FF2B5EF4-FFF2-40B4-BE49-F238E27FC236}">
              <a16:creationId xmlns:a16="http://schemas.microsoft.com/office/drawing/2014/main" id="{1F09C252-980E-4200-B4A3-4AB8400A195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12950" y="7442200"/>
          <a:ext cx="31750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152400</xdr:colOff>
      <xdr:row>11</xdr:row>
      <xdr:rowOff>44450</xdr:rowOff>
    </xdr:from>
    <xdr:to>
      <xdr:col>4</xdr:col>
      <xdr:colOff>762000</xdr:colOff>
      <xdr:row>11</xdr:row>
      <xdr:rowOff>577850</xdr:rowOff>
    </xdr:to>
    <xdr:pic>
      <xdr:nvPicPr>
        <xdr:cNvPr id="277861" name="Picture 6" descr="Picture 6">
          <a:extLst>
            <a:ext uri="{FF2B5EF4-FFF2-40B4-BE49-F238E27FC236}">
              <a16:creationId xmlns:a16="http://schemas.microsoft.com/office/drawing/2014/main" id="{9A84BA45-9515-4E02-9E08-C4481B35A53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200650" y="5340350"/>
          <a:ext cx="6096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203200</xdr:colOff>
      <xdr:row>2</xdr:row>
      <xdr:rowOff>57150</xdr:rowOff>
    </xdr:from>
    <xdr:to>
      <xdr:col>4</xdr:col>
      <xdr:colOff>654050</xdr:colOff>
      <xdr:row>2</xdr:row>
      <xdr:rowOff>654050</xdr:rowOff>
    </xdr:to>
    <xdr:pic>
      <xdr:nvPicPr>
        <xdr:cNvPr id="277862" name="Picture 17" descr="Picture 17">
          <a:extLst>
            <a:ext uri="{FF2B5EF4-FFF2-40B4-BE49-F238E27FC236}">
              <a16:creationId xmlns:a16="http://schemas.microsoft.com/office/drawing/2014/main" id="{7DC93600-FDF1-4F6D-A775-92B56566BF3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251450" y="590550"/>
          <a:ext cx="45085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1524000</xdr:colOff>
      <xdr:row>13</xdr:row>
      <xdr:rowOff>190500</xdr:rowOff>
    </xdr:from>
    <xdr:to>
      <xdr:col>1</xdr:col>
      <xdr:colOff>1758950</xdr:colOff>
      <xdr:row>14</xdr:row>
      <xdr:rowOff>209550</xdr:rowOff>
    </xdr:to>
    <xdr:pic>
      <xdr:nvPicPr>
        <xdr:cNvPr id="277863" name="Picture 18" descr="Picture 18">
          <a:extLst>
            <a:ext uri="{FF2B5EF4-FFF2-40B4-BE49-F238E27FC236}">
              <a16:creationId xmlns:a16="http://schemas.microsoft.com/office/drawing/2014/main" id="{43226A60-DC72-4CA5-8B00-D6C074ADD7B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139950" y="6832600"/>
          <a:ext cx="22225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1365250</xdr:colOff>
      <xdr:row>17</xdr:row>
      <xdr:rowOff>69850</xdr:rowOff>
    </xdr:from>
    <xdr:to>
      <xdr:col>1</xdr:col>
      <xdr:colOff>1682750</xdr:colOff>
      <xdr:row>17</xdr:row>
      <xdr:rowOff>431800</xdr:rowOff>
    </xdr:to>
    <xdr:pic>
      <xdr:nvPicPr>
        <xdr:cNvPr id="277864" name="Picture 20" descr="Picture 20">
          <a:extLst>
            <a:ext uri="{FF2B5EF4-FFF2-40B4-BE49-F238E27FC236}">
              <a16:creationId xmlns:a16="http://schemas.microsoft.com/office/drawing/2014/main" id="{EAFA075F-57D6-4549-9997-907DB7F7E24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81200" y="8064500"/>
          <a:ext cx="3175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152400</xdr:colOff>
      <xdr:row>5</xdr:row>
      <xdr:rowOff>6350</xdr:rowOff>
    </xdr:from>
    <xdr:to>
      <xdr:col>4</xdr:col>
      <xdr:colOff>641350</xdr:colOff>
      <xdr:row>5</xdr:row>
      <xdr:rowOff>660400</xdr:rowOff>
    </xdr:to>
    <xdr:pic>
      <xdr:nvPicPr>
        <xdr:cNvPr id="277865" name="Picture 21" descr="Picture 21">
          <a:extLst>
            <a:ext uri="{FF2B5EF4-FFF2-40B4-BE49-F238E27FC236}">
              <a16:creationId xmlns:a16="http://schemas.microsoft.com/office/drawing/2014/main" id="{90C7AB04-867D-47F8-BADC-9D695E62D97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200650" y="2032000"/>
          <a:ext cx="48895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7</xdr:col>
      <xdr:colOff>107950</xdr:colOff>
      <xdr:row>2</xdr:row>
      <xdr:rowOff>38100</xdr:rowOff>
    </xdr:from>
    <xdr:to>
      <xdr:col>7</xdr:col>
      <xdr:colOff>914400</xdr:colOff>
      <xdr:row>2</xdr:row>
      <xdr:rowOff>876300</xdr:rowOff>
    </xdr:to>
    <xdr:pic>
      <xdr:nvPicPr>
        <xdr:cNvPr id="277866" name="Picture 7">
          <a:extLst>
            <a:ext uri="{FF2B5EF4-FFF2-40B4-BE49-F238E27FC236}">
              <a16:creationId xmlns:a16="http://schemas.microsoft.com/office/drawing/2014/main" id="{A7E05AA1-907D-4F9B-97F5-DEB89E351A9D}"/>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397750" y="571500"/>
          <a:ext cx="80645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527050</xdr:colOff>
      <xdr:row>11</xdr:row>
      <xdr:rowOff>6350</xdr:rowOff>
    </xdr:from>
    <xdr:to>
      <xdr:col>7</xdr:col>
      <xdr:colOff>1047750</xdr:colOff>
      <xdr:row>11</xdr:row>
      <xdr:rowOff>685800</xdr:rowOff>
    </xdr:to>
    <xdr:pic>
      <xdr:nvPicPr>
        <xdr:cNvPr id="277867" name="Picture 9">
          <a:extLst>
            <a:ext uri="{FF2B5EF4-FFF2-40B4-BE49-F238E27FC236}">
              <a16:creationId xmlns:a16="http://schemas.microsoft.com/office/drawing/2014/main" id="{6EBD4044-FDD9-4B5F-BDD9-58FAD8D2033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816850" y="5302250"/>
          <a:ext cx="5207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50800</xdr:colOff>
      <xdr:row>21</xdr:row>
      <xdr:rowOff>361950</xdr:rowOff>
    </xdr:from>
    <xdr:to>
      <xdr:col>7</xdr:col>
      <xdr:colOff>1250950</xdr:colOff>
      <xdr:row>21</xdr:row>
      <xdr:rowOff>1377950</xdr:rowOff>
    </xdr:to>
    <xdr:pic>
      <xdr:nvPicPr>
        <xdr:cNvPr id="277868" name="Picture 10" descr="1">
          <a:extLst>
            <a:ext uri="{FF2B5EF4-FFF2-40B4-BE49-F238E27FC236}">
              <a16:creationId xmlns:a16="http://schemas.microsoft.com/office/drawing/2014/main" id="{6BF7783D-87D1-489F-8A88-0767C6C6D1C1}"/>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7340600" y="9347200"/>
          <a:ext cx="1200150" cy="101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311150</xdr:colOff>
      <xdr:row>5</xdr:row>
      <xdr:rowOff>95250</xdr:rowOff>
    </xdr:from>
    <xdr:to>
      <xdr:col>7</xdr:col>
      <xdr:colOff>882650</xdr:colOff>
      <xdr:row>5</xdr:row>
      <xdr:rowOff>628650</xdr:rowOff>
    </xdr:to>
    <xdr:pic>
      <xdr:nvPicPr>
        <xdr:cNvPr id="277869" name="Picture 13">
          <a:extLst>
            <a:ext uri="{FF2B5EF4-FFF2-40B4-BE49-F238E27FC236}">
              <a16:creationId xmlns:a16="http://schemas.microsoft.com/office/drawing/2014/main" id="{6A9CC556-6C31-40D1-8685-CF7B73FD1D7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600950" y="2120900"/>
          <a:ext cx="5715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3</xdr:col>
      <xdr:colOff>171450</xdr:colOff>
      <xdr:row>1</xdr:row>
      <xdr:rowOff>304800</xdr:rowOff>
    </xdr:from>
    <xdr:to>
      <xdr:col>3</xdr:col>
      <xdr:colOff>812800</xdr:colOff>
      <xdr:row>1</xdr:row>
      <xdr:rowOff>914400</xdr:rowOff>
    </xdr:to>
    <xdr:pic>
      <xdr:nvPicPr>
        <xdr:cNvPr id="338507" name="图片 119" descr="图片 119">
          <a:extLst>
            <a:ext uri="{FF2B5EF4-FFF2-40B4-BE49-F238E27FC236}">
              <a16:creationId xmlns:a16="http://schemas.microsoft.com/office/drawing/2014/main" id="{61539327-95CA-4645-A9DF-801F9F2E922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067050" y="508000"/>
          <a:ext cx="6413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2</xdr:row>
      <xdr:rowOff>76200</xdr:rowOff>
    </xdr:from>
    <xdr:to>
      <xdr:col>3</xdr:col>
      <xdr:colOff>812800</xdr:colOff>
      <xdr:row>2</xdr:row>
      <xdr:rowOff>704850</xdr:rowOff>
    </xdr:to>
    <xdr:pic>
      <xdr:nvPicPr>
        <xdr:cNvPr id="338508" name="图片 119" descr="图片 119">
          <a:extLst>
            <a:ext uri="{FF2B5EF4-FFF2-40B4-BE49-F238E27FC236}">
              <a16:creationId xmlns:a16="http://schemas.microsoft.com/office/drawing/2014/main" id="{1E535563-1AB7-42F9-9234-52C5A9CEB20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067050" y="1568450"/>
          <a:ext cx="641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5</xdr:row>
      <xdr:rowOff>31750</xdr:rowOff>
    </xdr:from>
    <xdr:to>
      <xdr:col>3</xdr:col>
      <xdr:colOff>673100</xdr:colOff>
      <xdr:row>5</xdr:row>
      <xdr:rowOff>641350</xdr:rowOff>
    </xdr:to>
    <xdr:pic>
      <xdr:nvPicPr>
        <xdr:cNvPr id="338509" name="图片 119" descr="图片 119">
          <a:extLst>
            <a:ext uri="{FF2B5EF4-FFF2-40B4-BE49-F238E27FC236}">
              <a16:creationId xmlns:a16="http://schemas.microsoft.com/office/drawing/2014/main" id="{07E9A494-52C0-41C8-BA72-A1A5B0A8C8F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27350" y="4191000"/>
          <a:ext cx="6413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7</xdr:row>
      <xdr:rowOff>38100</xdr:rowOff>
    </xdr:from>
    <xdr:to>
      <xdr:col>3</xdr:col>
      <xdr:colOff>679450</xdr:colOff>
      <xdr:row>7</xdr:row>
      <xdr:rowOff>666750</xdr:rowOff>
    </xdr:to>
    <xdr:pic>
      <xdr:nvPicPr>
        <xdr:cNvPr id="338510" name="图片 119" descr="图片 119">
          <a:extLst>
            <a:ext uri="{FF2B5EF4-FFF2-40B4-BE49-F238E27FC236}">
              <a16:creationId xmlns:a16="http://schemas.microsoft.com/office/drawing/2014/main" id="{C835ACBC-35F4-44C5-9E8A-8C825E28623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33700" y="7289800"/>
          <a:ext cx="641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6</xdr:row>
      <xdr:rowOff>38100</xdr:rowOff>
    </xdr:from>
    <xdr:to>
      <xdr:col>3</xdr:col>
      <xdr:colOff>679450</xdr:colOff>
      <xdr:row>6</xdr:row>
      <xdr:rowOff>666750</xdr:rowOff>
    </xdr:to>
    <xdr:pic>
      <xdr:nvPicPr>
        <xdr:cNvPr id="338511" name="图片 119" descr="图片 119">
          <a:extLst>
            <a:ext uri="{FF2B5EF4-FFF2-40B4-BE49-F238E27FC236}">
              <a16:creationId xmlns:a16="http://schemas.microsoft.com/office/drawing/2014/main" id="{A3A5ECC5-0171-4A9B-8922-2D6956BE67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33700" y="5670550"/>
          <a:ext cx="641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8</xdr:row>
      <xdr:rowOff>25400</xdr:rowOff>
    </xdr:from>
    <xdr:to>
      <xdr:col>3</xdr:col>
      <xdr:colOff>692150</xdr:colOff>
      <xdr:row>8</xdr:row>
      <xdr:rowOff>577850</xdr:rowOff>
    </xdr:to>
    <xdr:pic>
      <xdr:nvPicPr>
        <xdr:cNvPr id="338512" name="图片 119" descr="图片 119">
          <a:extLst>
            <a:ext uri="{FF2B5EF4-FFF2-40B4-BE49-F238E27FC236}">
              <a16:creationId xmlns:a16="http://schemas.microsoft.com/office/drawing/2014/main" id="{6670680B-0A1E-4508-8E5F-810D5C7371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46400" y="8553450"/>
          <a:ext cx="6413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13</xdr:row>
      <xdr:rowOff>38100</xdr:rowOff>
    </xdr:from>
    <xdr:to>
      <xdr:col>3</xdr:col>
      <xdr:colOff>692150</xdr:colOff>
      <xdr:row>13</xdr:row>
      <xdr:rowOff>666750</xdr:rowOff>
    </xdr:to>
    <xdr:pic>
      <xdr:nvPicPr>
        <xdr:cNvPr id="338513" name="图片 119" descr="图片 119">
          <a:extLst>
            <a:ext uri="{FF2B5EF4-FFF2-40B4-BE49-F238E27FC236}">
              <a16:creationId xmlns:a16="http://schemas.microsoft.com/office/drawing/2014/main" id="{44621C54-FAAA-496C-B180-7CB03E94B07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46400" y="15875000"/>
          <a:ext cx="641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14</xdr:row>
      <xdr:rowOff>38100</xdr:rowOff>
    </xdr:from>
    <xdr:to>
      <xdr:col>3</xdr:col>
      <xdr:colOff>679450</xdr:colOff>
      <xdr:row>14</xdr:row>
      <xdr:rowOff>666750</xdr:rowOff>
    </xdr:to>
    <xdr:pic>
      <xdr:nvPicPr>
        <xdr:cNvPr id="338514" name="图片 119" descr="图片 119">
          <a:extLst>
            <a:ext uri="{FF2B5EF4-FFF2-40B4-BE49-F238E27FC236}">
              <a16:creationId xmlns:a16="http://schemas.microsoft.com/office/drawing/2014/main" id="{5F7DE54E-C90B-4D46-AE4E-A80E0E8820A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33700" y="17214850"/>
          <a:ext cx="641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17</xdr:row>
      <xdr:rowOff>69850</xdr:rowOff>
    </xdr:from>
    <xdr:to>
      <xdr:col>3</xdr:col>
      <xdr:colOff>679450</xdr:colOff>
      <xdr:row>17</xdr:row>
      <xdr:rowOff>698500</xdr:rowOff>
    </xdr:to>
    <xdr:pic>
      <xdr:nvPicPr>
        <xdr:cNvPr id="338515" name="图片 119" descr="图片 119">
          <a:extLst>
            <a:ext uri="{FF2B5EF4-FFF2-40B4-BE49-F238E27FC236}">
              <a16:creationId xmlns:a16="http://schemas.microsoft.com/office/drawing/2014/main" id="{D3B2572D-F4B4-46C3-8999-C3FDC82AB08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33700" y="20015200"/>
          <a:ext cx="641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19</xdr:row>
      <xdr:rowOff>38100</xdr:rowOff>
    </xdr:from>
    <xdr:to>
      <xdr:col>3</xdr:col>
      <xdr:colOff>679450</xdr:colOff>
      <xdr:row>19</xdr:row>
      <xdr:rowOff>666750</xdr:rowOff>
    </xdr:to>
    <xdr:pic>
      <xdr:nvPicPr>
        <xdr:cNvPr id="338516" name="图片 119" descr="图片 119">
          <a:extLst>
            <a:ext uri="{FF2B5EF4-FFF2-40B4-BE49-F238E27FC236}">
              <a16:creationId xmlns:a16="http://schemas.microsoft.com/office/drawing/2014/main" id="{E78131BE-4223-43A3-B1E9-0D3D94CF7B6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33700" y="22517100"/>
          <a:ext cx="641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20</xdr:row>
      <xdr:rowOff>38100</xdr:rowOff>
    </xdr:from>
    <xdr:to>
      <xdr:col>3</xdr:col>
      <xdr:colOff>692150</xdr:colOff>
      <xdr:row>20</xdr:row>
      <xdr:rowOff>666750</xdr:rowOff>
    </xdr:to>
    <xdr:pic>
      <xdr:nvPicPr>
        <xdr:cNvPr id="338517" name="图片 119" descr="图片 119">
          <a:extLst>
            <a:ext uri="{FF2B5EF4-FFF2-40B4-BE49-F238E27FC236}">
              <a16:creationId xmlns:a16="http://schemas.microsoft.com/office/drawing/2014/main" id="{4A04201B-812B-4957-AFBF-A015D89E3D9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46400" y="23742650"/>
          <a:ext cx="641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23</xdr:row>
      <xdr:rowOff>31750</xdr:rowOff>
    </xdr:from>
    <xdr:to>
      <xdr:col>3</xdr:col>
      <xdr:colOff>692150</xdr:colOff>
      <xdr:row>23</xdr:row>
      <xdr:rowOff>641350</xdr:rowOff>
    </xdr:to>
    <xdr:pic>
      <xdr:nvPicPr>
        <xdr:cNvPr id="338518" name="图片 119" descr="图片 119">
          <a:extLst>
            <a:ext uri="{FF2B5EF4-FFF2-40B4-BE49-F238E27FC236}">
              <a16:creationId xmlns:a16="http://schemas.microsoft.com/office/drawing/2014/main" id="{7A8758A3-DE91-4922-AA00-FB334EEC073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46400" y="26777950"/>
          <a:ext cx="6413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24</xdr:row>
      <xdr:rowOff>38100</xdr:rowOff>
    </xdr:from>
    <xdr:to>
      <xdr:col>3</xdr:col>
      <xdr:colOff>679450</xdr:colOff>
      <xdr:row>24</xdr:row>
      <xdr:rowOff>666750</xdr:rowOff>
    </xdr:to>
    <xdr:pic>
      <xdr:nvPicPr>
        <xdr:cNvPr id="338519" name="图片 119" descr="图片 119">
          <a:extLst>
            <a:ext uri="{FF2B5EF4-FFF2-40B4-BE49-F238E27FC236}">
              <a16:creationId xmlns:a16="http://schemas.microsoft.com/office/drawing/2014/main" id="{FA503E29-AF0F-45EA-B4DA-BCD0ED8CC64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33700" y="28257500"/>
          <a:ext cx="641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25</xdr:row>
      <xdr:rowOff>38100</xdr:rowOff>
    </xdr:from>
    <xdr:to>
      <xdr:col>3</xdr:col>
      <xdr:colOff>673100</xdr:colOff>
      <xdr:row>25</xdr:row>
      <xdr:rowOff>647700</xdr:rowOff>
    </xdr:to>
    <xdr:pic>
      <xdr:nvPicPr>
        <xdr:cNvPr id="338520" name="图片 119" descr="图片 119">
          <a:extLst>
            <a:ext uri="{FF2B5EF4-FFF2-40B4-BE49-F238E27FC236}">
              <a16:creationId xmlns:a16="http://schemas.microsoft.com/office/drawing/2014/main" id="{B04CE5AE-AC06-4266-AD33-763CD61599E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27350" y="29838650"/>
          <a:ext cx="6413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26</xdr:row>
      <xdr:rowOff>25400</xdr:rowOff>
    </xdr:from>
    <xdr:to>
      <xdr:col>3</xdr:col>
      <xdr:colOff>679450</xdr:colOff>
      <xdr:row>26</xdr:row>
      <xdr:rowOff>635000</xdr:rowOff>
    </xdr:to>
    <xdr:pic>
      <xdr:nvPicPr>
        <xdr:cNvPr id="338521" name="图片 119" descr="图片 119">
          <a:extLst>
            <a:ext uri="{FF2B5EF4-FFF2-40B4-BE49-F238E27FC236}">
              <a16:creationId xmlns:a16="http://schemas.microsoft.com/office/drawing/2014/main" id="{88024078-421C-46C1-9DFE-A91D2777B60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33700" y="31115000"/>
          <a:ext cx="6413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27</xdr:row>
      <xdr:rowOff>38100</xdr:rowOff>
    </xdr:from>
    <xdr:to>
      <xdr:col>3</xdr:col>
      <xdr:colOff>673100</xdr:colOff>
      <xdr:row>27</xdr:row>
      <xdr:rowOff>666750</xdr:rowOff>
    </xdr:to>
    <xdr:pic>
      <xdr:nvPicPr>
        <xdr:cNvPr id="338522" name="图片 119" descr="图片 119">
          <a:extLst>
            <a:ext uri="{FF2B5EF4-FFF2-40B4-BE49-F238E27FC236}">
              <a16:creationId xmlns:a16="http://schemas.microsoft.com/office/drawing/2014/main" id="{5A48297A-74DB-409E-9C53-41C19D75701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27350" y="32416750"/>
          <a:ext cx="641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0</xdr:colOff>
      <xdr:row>28</xdr:row>
      <xdr:rowOff>19050</xdr:rowOff>
    </xdr:from>
    <xdr:to>
      <xdr:col>3</xdr:col>
      <xdr:colOff>876300</xdr:colOff>
      <xdr:row>28</xdr:row>
      <xdr:rowOff>762000</xdr:rowOff>
    </xdr:to>
    <xdr:pic>
      <xdr:nvPicPr>
        <xdr:cNvPr id="338523" name="Picture 17" descr="Picture 17">
          <a:extLst>
            <a:ext uri="{FF2B5EF4-FFF2-40B4-BE49-F238E27FC236}">
              <a16:creationId xmlns:a16="http://schemas.microsoft.com/office/drawing/2014/main" id="{848DA2F6-9511-4AC8-975A-BCDE6EC485C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895600" y="33407350"/>
          <a:ext cx="8763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196850</xdr:colOff>
      <xdr:row>29</xdr:row>
      <xdr:rowOff>107950</xdr:rowOff>
    </xdr:from>
    <xdr:to>
      <xdr:col>3</xdr:col>
      <xdr:colOff>723900</xdr:colOff>
      <xdr:row>29</xdr:row>
      <xdr:rowOff>850900</xdr:rowOff>
    </xdr:to>
    <xdr:pic>
      <xdr:nvPicPr>
        <xdr:cNvPr id="338524" name="Picture 18" descr="Picture 18">
          <a:extLst>
            <a:ext uri="{FF2B5EF4-FFF2-40B4-BE49-F238E27FC236}">
              <a16:creationId xmlns:a16="http://schemas.microsoft.com/office/drawing/2014/main" id="{55CFA289-DF1A-483A-AA30-9D926567E81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092450" y="34607500"/>
          <a:ext cx="5270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330200</xdr:colOff>
      <xdr:row>30</xdr:row>
      <xdr:rowOff>152400</xdr:rowOff>
    </xdr:from>
    <xdr:to>
      <xdr:col>3</xdr:col>
      <xdr:colOff>539750</xdr:colOff>
      <xdr:row>30</xdr:row>
      <xdr:rowOff>704850</xdr:rowOff>
    </xdr:to>
    <xdr:pic>
      <xdr:nvPicPr>
        <xdr:cNvPr id="338525" name="图片 1151" descr="图片 1151">
          <a:extLst>
            <a:ext uri="{FF2B5EF4-FFF2-40B4-BE49-F238E27FC236}">
              <a16:creationId xmlns:a16="http://schemas.microsoft.com/office/drawing/2014/main" id="{553EEE1D-DE70-43E5-B3BB-FD81C0D9AAB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225800" y="35737800"/>
          <a:ext cx="2095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3</xdr:row>
      <xdr:rowOff>19050</xdr:rowOff>
    </xdr:from>
    <xdr:to>
      <xdr:col>3</xdr:col>
      <xdr:colOff>717550</xdr:colOff>
      <xdr:row>3</xdr:row>
      <xdr:rowOff>755650</xdr:rowOff>
    </xdr:to>
    <xdr:pic>
      <xdr:nvPicPr>
        <xdr:cNvPr id="338526" name="Picture 20" descr="Picture 20">
          <a:extLst>
            <a:ext uri="{FF2B5EF4-FFF2-40B4-BE49-F238E27FC236}">
              <a16:creationId xmlns:a16="http://schemas.microsoft.com/office/drawing/2014/main" id="{572518F2-303F-483B-A191-CFA6AE19958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65450" y="2336800"/>
          <a:ext cx="64770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4</xdr:row>
      <xdr:rowOff>38100</xdr:rowOff>
    </xdr:from>
    <xdr:to>
      <xdr:col>3</xdr:col>
      <xdr:colOff>711200</xdr:colOff>
      <xdr:row>4</xdr:row>
      <xdr:rowOff>774700</xdr:rowOff>
    </xdr:to>
    <xdr:pic>
      <xdr:nvPicPr>
        <xdr:cNvPr id="338527" name="Picture 21" descr="Picture 21">
          <a:extLst>
            <a:ext uri="{FF2B5EF4-FFF2-40B4-BE49-F238E27FC236}">
              <a16:creationId xmlns:a16="http://schemas.microsoft.com/office/drawing/2014/main" id="{22516647-B8D3-4579-BC86-60F770C979F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46400" y="3276600"/>
          <a:ext cx="66040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9</xdr:row>
      <xdr:rowOff>38100</xdr:rowOff>
    </xdr:from>
    <xdr:to>
      <xdr:col>3</xdr:col>
      <xdr:colOff>685800</xdr:colOff>
      <xdr:row>9</xdr:row>
      <xdr:rowOff>800100</xdr:rowOff>
    </xdr:to>
    <xdr:pic>
      <xdr:nvPicPr>
        <xdr:cNvPr id="338528" name="Picture 22" descr="Picture 22">
          <a:extLst>
            <a:ext uri="{FF2B5EF4-FFF2-40B4-BE49-F238E27FC236}">
              <a16:creationId xmlns:a16="http://schemas.microsoft.com/office/drawing/2014/main" id="{D5B6879B-EF27-4084-A832-E1954446F86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33700" y="10591800"/>
          <a:ext cx="6477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10</xdr:row>
      <xdr:rowOff>25400</xdr:rowOff>
    </xdr:from>
    <xdr:to>
      <xdr:col>3</xdr:col>
      <xdr:colOff>711200</xdr:colOff>
      <xdr:row>10</xdr:row>
      <xdr:rowOff>787400</xdr:rowOff>
    </xdr:to>
    <xdr:pic>
      <xdr:nvPicPr>
        <xdr:cNvPr id="338529" name="Picture 23" descr="Picture 23">
          <a:extLst>
            <a:ext uri="{FF2B5EF4-FFF2-40B4-BE49-F238E27FC236}">
              <a16:creationId xmlns:a16="http://schemas.microsoft.com/office/drawing/2014/main" id="{4720410A-F977-4E2C-A9A4-659B71A74BD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46400" y="12090400"/>
          <a:ext cx="6604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11</xdr:row>
      <xdr:rowOff>25400</xdr:rowOff>
    </xdr:from>
    <xdr:to>
      <xdr:col>3</xdr:col>
      <xdr:colOff>685800</xdr:colOff>
      <xdr:row>11</xdr:row>
      <xdr:rowOff>787400</xdr:rowOff>
    </xdr:to>
    <xdr:pic>
      <xdr:nvPicPr>
        <xdr:cNvPr id="338530" name="Picture 24" descr="Picture 24">
          <a:extLst>
            <a:ext uri="{FF2B5EF4-FFF2-40B4-BE49-F238E27FC236}">
              <a16:creationId xmlns:a16="http://schemas.microsoft.com/office/drawing/2014/main" id="{3A257778-6A24-49DC-BA94-0718FCF320A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33700" y="13233400"/>
          <a:ext cx="6477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12</xdr:row>
      <xdr:rowOff>38100</xdr:rowOff>
    </xdr:from>
    <xdr:to>
      <xdr:col>3</xdr:col>
      <xdr:colOff>711200</xdr:colOff>
      <xdr:row>12</xdr:row>
      <xdr:rowOff>800100</xdr:rowOff>
    </xdr:to>
    <xdr:pic>
      <xdr:nvPicPr>
        <xdr:cNvPr id="338531" name="Picture 25" descr="Picture 25">
          <a:extLst>
            <a:ext uri="{FF2B5EF4-FFF2-40B4-BE49-F238E27FC236}">
              <a16:creationId xmlns:a16="http://schemas.microsoft.com/office/drawing/2014/main" id="{F9DFA234-31D9-464F-A805-C4FE3FB07E1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46400" y="14636750"/>
          <a:ext cx="6604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15</xdr:row>
      <xdr:rowOff>38100</xdr:rowOff>
    </xdr:from>
    <xdr:to>
      <xdr:col>3</xdr:col>
      <xdr:colOff>730250</xdr:colOff>
      <xdr:row>15</xdr:row>
      <xdr:rowOff>800100</xdr:rowOff>
    </xdr:to>
    <xdr:pic>
      <xdr:nvPicPr>
        <xdr:cNvPr id="338532" name="Picture 26" descr="Picture 26">
          <a:extLst>
            <a:ext uri="{FF2B5EF4-FFF2-40B4-BE49-F238E27FC236}">
              <a16:creationId xmlns:a16="http://schemas.microsoft.com/office/drawing/2014/main" id="{525ACAF7-85AA-4C5A-AE20-6D5EED89F27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78150" y="18034000"/>
          <a:ext cx="6477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16</xdr:row>
      <xdr:rowOff>38100</xdr:rowOff>
    </xdr:from>
    <xdr:to>
      <xdr:col>3</xdr:col>
      <xdr:colOff>717550</xdr:colOff>
      <xdr:row>16</xdr:row>
      <xdr:rowOff>800100</xdr:rowOff>
    </xdr:to>
    <xdr:pic>
      <xdr:nvPicPr>
        <xdr:cNvPr id="338533" name="Picture 27" descr="Picture 27">
          <a:extLst>
            <a:ext uri="{FF2B5EF4-FFF2-40B4-BE49-F238E27FC236}">
              <a16:creationId xmlns:a16="http://schemas.microsoft.com/office/drawing/2014/main" id="{AFFC20E1-F4C2-43E1-A955-A63AA354DBB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65450" y="19157950"/>
          <a:ext cx="6477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18</xdr:row>
      <xdr:rowOff>19050</xdr:rowOff>
    </xdr:from>
    <xdr:to>
      <xdr:col>3</xdr:col>
      <xdr:colOff>685800</xdr:colOff>
      <xdr:row>18</xdr:row>
      <xdr:rowOff>781050</xdr:rowOff>
    </xdr:to>
    <xdr:pic>
      <xdr:nvPicPr>
        <xdr:cNvPr id="338534" name="Picture 28" descr="Picture 28">
          <a:extLst>
            <a:ext uri="{FF2B5EF4-FFF2-40B4-BE49-F238E27FC236}">
              <a16:creationId xmlns:a16="http://schemas.microsoft.com/office/drawing/2014/main" id="{A8D7EE3B-B945-43BA-AC4C-4A14B5B5A8B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33700" y="21297900"/>
          <a:ext cx="6477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21</xdr:row>
      <xdr:rowOff>31750</xdr:rowOff>
    </xdr:from>
    <xdr:to>
      <xdr:col>3</xdr:col>
      <xdr:colOff>685800</xdr:colOff>
      <xdr:row>21</xdr:row>
      <xdr:rowOff>793750</xdr:rowOff>
    </xdr:to>
    <xdr:pic>
      <xdr:nvPicPr>
        <xdr:cNvPr id="338535" name="Picture 29" descr="Picture 29">
          <a:extLst>
            <a:ext uri="{FF2B5EF4-FFF2-40B4-BE49-F238E27FC236}">
              <a16:creationId xmlns:a16="http://schemas.microsoft.com/office/drawing/2014/main" id="{CF1540A3-E030-43F9-9A82-516C106737C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33700" y="24790400"/>
          <a:ext cx="6477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22</xdr:row>
      <xdr:rowOff>38100</xdr:rowOff>
    </xdr:from>
    <xdr:to>
      <xdr:col>3</xdr:col>
      <xdr:colOff>711200</xdr:colOff>
      <xdr:row>22</xdr:row>
      <xdr:rowOff>800100</xdr:rowOff>
    </xdr:to>
    <xdr:pic>
      <xdr:nvPicPr>
        <xdr:cNvPr id="338536" name="Picture 30" descr="Picture 30">
          <a:extLst>
            <a:ext uri="{FF2B5EF4-FFF2-40B4-BE49-F238E27FC236}">
              <a16:creationId xmlns:a16="http://schemas.microsoft.com/office/drawing/2014/main" id="{80F2D6B4-B9F9-4DD9-84EB-83705663F11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946400" y="25768300"/>
          <a:ext cx="6604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527050</xdr:colOff>
      <xdr:row>30</xdr:row>
      <xdr:rowOff>114300</xdr:rowOff>
    </xdr:from>
    <xdr:to>
      <xdr:col>5</xdr:col>
      <xdr:colOff>704850</xdr:colOff>
      <xdr:row>30</xdr:row>
      <xdr:rowOff>654050</xdr:rowOff>
    </xdr:to>
    <xdr:pic>
      <xdr:nvPicPr>
        <xdr:cNvPr id="338537" name="图片 607">
          <a:extLst>
            <a:ext uri="{FF2B5EF4-FFF2-40B4-BE49-F238E27FC236}">
              <a16:creationId xmlns:a16="http://schemas.microsoft.com/office/drawing/2014/main" id="{725E113D-D971-46C8-A5BA-EEC1B875553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137150" y="35699700"/>
          <a:ext cx="177800" cy="539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editAs="oneCell">
    <xdr:from>
      <xdr:col>5</xdr:col>
      <xdr:colOff>317500</xdr:colOff>
      <xdr:row>1</xdr:row>
      <xdr:rowOff>266700</xdr:rowOff>
    </xdr:from>
    <xdr:to>
      <xdr:col>5</xdr:col>
      <xdr:colOff>996950</xdr:colOff>
      <xdr:row>1</xdr:row>
      <xdr:rowOff>1066800</xdr:rowOff>
    </xdr:to>
    <xdr:pic>
      <xdr:nvPicPr>
        <xdr:cNvPr id="338538" name="Picture 155">
          <a:extLst>
            <a:ext uri="{FF2B5EF4-FFF2-40B4-BE49-F238E27FC236}">
              <a16:creationId xmlns:a16="http://schemas.microsoft.com/office/drawing/2014/main" id="{CCDB0D66-106A-46B0-913B-A0857071057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927600" y="469900"/>
          <a:ext cx="67945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3</xdr:row>
      <xdr:rowOff>63500</xdr:rowOff>
    </xdr:from>
    <xdr:to>
      <xdr:col>5</xdr:col>
      <xdr:colOff>869950</xdr:colOff>
      <xdr:row>3</xdr:row>
      <xdr:rowOff>800100</xdr:rowOff>
    </xdr:to>
    <xdr:pic>
      <xdr:nvPicPr>
        <xdr:cNvPr id="338539" name="Picture 38">
          <a:extLst>
            <a:ext uri="{FF2B5EF4-FFF2-40B4-BE49-F238E27FC236}">
              <a16:creationId xmlns:a16="http://schemas.microsoft.com/office/drawing/2014/main" id="{447AE268-F46D-4F9B-AE51-D3BCA544B25F}"/>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r="122" b="169"/>
        <a:stretch>
          <a:fillRect/>
        </a:stretch>
      </xdr:blipFill>
      <xdr:spPr bwMode="auto">
        <a:xfrm>
          <a:off x="4876800" y="2381250"/>
          <a:ext cx="60325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298450</xdr:colOff>
      <xdr:row>4</xdr:row>
      <xdr:rowOff>63500</xdr:rowOff>
    </xdr:from>
    <xdr:to>
      <xdr:col>5</xdr:col>
      <xdr:colOff>901700</xdr:colOff>
      <xdr:row>4</xdr:row>
      <xdr:rowOff>800100</xdr:rowOff>
    </xdr:to>
    <xdr:pic>
      <xdr:nvPicPr>
        <xdr:cNvPr id="338540" name="Picture 38">
          <a:extLst>
            <a:ext uri="{FF2B5EF4-FFF2-40B4-BE49-F238E27FC236}">
              <a16:creationId xmlns:a16="http://schemas.microsoft.com/office/drawing/2014/main" id="{4C2A4D60-D108-4ACA-88C7-EA75660BE82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r="122" b="169"/>
        <a:stretch>
          <a:fillRect/>
        </a:stretch>
      </xdr:blipFill>
      <xdr:spPr bwMode="auto">
        <a:xfrm>
          <a:off x="4908550" y="3302000"/>
          <a:ext cx="60325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368300</xdr:colOff>
      <xdr:row>2</xdr:row>
      <xdr:rowOff>19050</xdr:rowOff>
    </xdr:from>
    <xdr:to>
      <xdr:col>5</xdr:col>
      <xdr:colOff>889000</xdr:colOff>
      <xdr:row>2</xdr:row>
      <xdr:rowOff>628650</xdr:rowOff>
    </xdr:to>
    <xdr:pic>
      <xdr:nvPicPr>
        <xdr:cNvPr id="338541" name="Picture 2">
          <a:extLst>
            <a:ext uri="{FF2B5EF4-FFF2-40B4-BE49-F238E27FC236}">
              <a16:creationId xmlns:a16="http://schemas.microsoft.com/office/drawing/2014/main" id="{EF1D6394-6175-4451-9C17-365C1767EA1C}"/>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978400" y="1511300"/>
          <a:ext cx="5207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330200</xdr:colOff>
      <xdr:row>5</xdr:row>
      <xdr:rowOff>355600</xdr:rowOff>
    </xdr:from>
    <xdr:to>
      <xdr:col>5</xdr:col>
      <xdr:colOff>882650</xdr:colOff>
      <xdr:row>5</xdr:row>
      <xdr:rowOff>1028700</xdr:rowOff>
    </xdr:to>
    <xdr:pic>
      <xdr:nvPicPr>
        <xdr:cNvPr id="338542" name="Picture 1">
          <a:extLst>
            <a:ext uri="{FF2B5EF4-FFF2-40B4-BE49-F238E27FC236}">
              <a16:creationId xmlns:a16="http://schemas.microsoft.com/office/drawing/2014/main" id="{FFA0CB80-A02D-4E35-AD46-495BDDC4558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940300" y="4514850"/>
          <a:ext cx="55245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260350</xdr:colOff>
      <xdr:row>6</xdr:row>
      <xdr:rowOff>107950</xdr:rowOff>
    </xdr:from>
    <xdr:to>
      <xdr:col>5</xdr:col>
      <xdr:colOff>977900</xdr:colOff>
      <xdr:row>6</xdr:row>
      <xdr:rowOff>927100</xdr:rowOff>
    </xdr:to>
    <xdr:pic>
      <xdr:nvPicPr>
        <xdr:cNvPr id="338543" name="Picture 26">
          <a:extLst>
            <a:ext uri="{FF2B5EF4-FFF2-40B4-BE49-F238E27FC236}">
              <a16:creationId xmlns:a16="http://schemas.microsoft.com/office/drawing/2014/main" id="{C1A04A32-4140-4A46-BFAC-EED1D6C7277A}"/>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870450" y="5740400"/>
          <a:ext cx="7175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317500</xdr:colOff>
      <xdr:row>7</xdr:row>
      <xdr:rowOff>146050</xdr:rowOff>
    </xdr:from>
    <xdr:to>
      <xdr:col>5</xdr:col>
      <xdr:colOff>1047750</xdr:colOff>
      <xdr:row>7</xdr:row>
      <xdr:rowOff>1035050</xdr:rowOff>
    </xdr:to>
    <xdr:pic>
      <xdr:nvPicPr>
        <xdr:cNvPr id="338544" name="Picture 155">
          <a:extLst>
            <a:ext uri="{FF2B5EF4-FFF2-40B4-BE49-F238E27FC236}">
              <a16:creationId xmlns:a16="http://schemas.microsoft.com/office/drawing/2014/main" id="{B86D1A7A-B7D5-45A8-B447-43F99BE1B90F}"/>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927600" y="7397750"/>
          <a:ext cx="73025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292100</xdr:colOff>
      <xdr:row>8</xdr:row>
      <xdr:rowOff>323850</xdr:rowOff>
    </xdr:from>
    <xdr:to>
      <xdr:col>5</xdr:col>
      <xdr:colOff>1123950</xdr:colOff>
      <xdr:row>8</xdr:row>
      <xdr:rowOff>990600</xdr:rowOff>
    </xdr:to>
    <xdr:pic>
      <xdr:nvPicPr>
        <xdr:cNvPr id="338545" name="Picture 223">
          <a:extLst>
            <a:ext uri="{FF2B5EF4-FFF2-40B4-BE49-F238E27FC236}">
              <a16:creationId xmlns:a16="http://schemas.microsoft.com/office/drawing/2014/main" id="{FEB6BE11-DC34-4C82-931E-4778FC25AEA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902200" y="8851900"/>
          <a:ext cx="8318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247650</xdr:colOff>
      <xdr:row>9</xdr:row>
      <xdr:rowOff>203200</xdr:rowOff>
    </xdr:from>
    <xdr:to>
      <xdr:col>5</xdr:col>
      <xdr:colOff>939800</xdr:colOff>
      <xdr:row>9</xdr:row>
      <xdr:rowOff>1092200</xdr:rowOff>
    </xdr:to>
    <xdr:pic>
      <xdr:nvPicPr>
        <xdr:cNvPr id="338546" name="Picture 41">
          <a:extLst>
            <a:ext uri="{FF2B5EF4-FFF2-40B4-BE49-F238E27FC236}">
              <a16:creationId xmlns:a16="http://schemas.microsoft.com/office/drawing/2014/main" id="{A7FABBA6-9245-4F6A-ABB0-834A6EE4DDF2}"/>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r="343" b="64"/>
        <a:stretch>
          <a:fillRect/>
        </a:stretch>
      </xdr:blipFill>
      <xdr:spPr bwMode="auto">
        <a:xfrm>
          <a:off x="4857750" y="10756900"/>
          <a:ext cx="69215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311150</xdr:colOff>
      <xdr:row>10</xdr:row>
      <xdr:rowOff>171450</xdr:rowOff>
    </xdr:from>
    <xdr:to>
      <xdr:col>5</xdr:col>
      <xdr:colOff>850900</xdr:colOff>
      <xdr:row>10</xdr:row>
      <xdr:rowOff>869950</xdr:rowOff>
    </xdr:to>
    <xdr:pic>
      <xdr:nvPicPr>
        <xdr:cNvPr id="338547" name="Picture 41">
          <a:extLst>
            <a:ext uri="{FF2B5EF4-FFF2-40B4-BE49-F238E27FC236}">
              <a16:creationId xmlns:a16="http://schemas.microsoft.com/office/drawing/2014/main" id="{8B54CF27-DF68-4211-B92B-95AC6F2C411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r="343" b="64"/>
        <a:stretch>
          <a:fillRect/>
        </a:stretch>
      </xdr:blipFill>
      <xdr:spPr bwMode="auto">
        <a:xfrm>
          <a:off x="4921250" y="12236450"/>
          <a:ext cx="53975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330200</xdr:colOff>
      <xdr:row>11</xdr:row>
      <xdr:rowOff>342900</xdr:rowOff>
    </xdr:from>
    <xdr:to>
      <xdr:col>5</xdr:col>
      <xdr:colOff>958850</xdr:colOff>
      <xdr:row>11</xdr:row>
      <xdr:rowOff>1066800</xdr:rowOff>
    </xdr:to>
    <xdr:pic>
      <xdr:nvPicPr>
        <xdr:cNvPr id="338548" name="Picture 39">
          <a:extLst>
            <a:ext uri="{FF2B5EF4-FFF2-40B4-BE49-F238E27FC236}">
              <a16:creationId xmlns:a16="http://schemas.microsoft.com/office/drawing/2014/main" id="{8A6747EC-696E-4D18-A101-F88154605A5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940300" y="13550900"/>
          <a:ext cx="6286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12</xdr:row>
      <xdr:rowOff>158750</xdr:rowOff>
    </xdr:from>
    <xdr:to>
      <xdr:col>5</xdr:col>
      <xdr:colOff>863600</xdr:colOff>
      <xdr:row>12</xdr:row>
      <xdr:rowOff>1054100</xdr:rowOff>
    </xdr:to>
    <xdr:pic>
      <xdr:nvPicPr>
        <xdr:cNvPr id="338549" name="Picture 38">
          <a:extLst>
            <a:ext uri="{FF2B5EF4-FFF2-40B4-BE49-F238E27FC236}">
              <a16:creationId xmlns:a16="http://schemas.microsoft.com/office/drawing/2014/main" id="{59BCA1B3-4191-473C-B502-0E221D85C1C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r="122" b="169"/>
        <a:stretch>
          <a:fillRect/>
        </a:stretch>
      </xdr:blipFill>
      <xdr:spPr bwMode="auto">
        <a:xfrm>
          <a:off x="4762500" y="14757400"/>
          <a:ext cx="7112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342900</xdr:colOff>
      <xdr:row>13</xdr:row>
      <xdr:rowOff>247650</xdr:rowOff>
    </xdr:from>
    <xdr:to>
      <xdr:col>5</xdr:col>
      <xdr:colOff>920750</xdr:colOff>
      <xdr:row>13</xdr:row>
      <xdr:rowOff>952500</xdr:rowOff>
    </xdr:to>
    <xdr:pic>
      <xdr:nvPicPr>
        <xdr:cNvPr id="338550" name="Picture 155">
          <a:extLst>
            <a:ext uri="{FF2B5EF4-FFF2-40B4-BE49-F238E27FC236}">
              <a16:creationId xmlns:a16="http://schemas.microsoft.com/office/drawing/2014/main" id="{51485F1B-52C4-4CF1-8FEA-98BD2D07C3E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953000" y="16084550"/>
          <a:ext cx="5778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14</xdr:row>
      <xdr:rowOff>19050</xdr:rowOff>
    </xdr:from>
    <xdr:to>
      <xdr:col>5</xdr:col>
      <xdr:colOff>844550</xdr:colOff>
      <xdr:row>14</xdr:row>
      <xdr:rowOff>723900</xdr:rowOff>
    </xdr:to>
    <xdr:pic>
      <xdr:nvPicPr>
        <xdr:cNvPr id="338551" name="Picture 155">
          <a:extLst>
            <a:ext uri="{FF2B5EF4-FFF2-40B4-BE49-F238E27FC236}">
              <a16:creationId xmlns:a16="http://schemas.microsoft.com/office/drawing/2014/main" id="{F89A9E7B-7BB4-4839-A75A-9107A7EF61D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876800" y="17195800"/>
          <a:ext cx="5778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298450</xdr:colOff>
      <xdr:row>15</xdr:row>
      <xdr:rowOff>114300</xdr:rowOff>
    </xdr:from>
    <xdr:to>
      <xdr:col>5</xdr:col>
      <xdr:colOff>920750</xdr:colOff>
      <xdr:row>15</xdr:row>
      <xdr:rowOff>895350</xdr:rowOff>
    </xdr:to>
    <xdr:pic>
      <xdr:nvPicPr>
        <xdr:cNvPr id="338552" name="Picture 38">
          <a:extLst>
            <a:ext uri="{FF2B5EF4-FFF2-40B4-BE49-F238E27FC236}">
              <a16:creationId xmlns:a16="http://schemas.microsoft.com/office/drawing/2014/main" id="{231E3CE9-E904-4E6A-B08A-80BCA2E8BC4C}"/>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r="122" b="169"/>
        <a:stretch>
          <a:fillRect/>
        </a:stretch>
      </xdr:blipFill>
      <xdr:spPr bwMode="auto">
        <a:xfrm>
          <a:off x="4908550" y="18110200"/>
          <a:ext cx="6223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196850</xdr:colOff>
      <xdr:row>16</xdr:row>
      <xdr:rowOff>19050</xdr:rowOff>
    </xdr:from>
    <xdr:to>
      <xdr:col>5</xdr:col>
      <xdr:colOff>819150</xdr:colOff>
      <xdr:row>16</xdr:row>
      <xdr:rowOff>800100</xdr:rowOff>
    </xdr:to>
    <xdr:pic>
      <xdr:nvPicPr>
        <xdr:cNvPr id="338553" name="Picture 38">
          <a:extLst>
            <a:ext uri="{FF2B5EF4-FFF2-40B4-BE49-F238E27FC236}">
              <a16:creationId xmlns:a16="http://schemas.microsoft.com/office/drawing/2014/main" id="{83D53AB2-5DE7-4588-8204-1419CC0E2A0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r="122" b="169"/>
        <a:stretch>
          <a:fillRect/>
        </a:stretch>
      </xdr:blipFill>
      <xdr:spPr bwMode="auto">
        <a:xfrm>
          <a:off x="4806950" y="19138900"/>
          <a:ext cx="6223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298450</xdr:colOff>
      <xdr:row>17</xdr:row>
      <xdr:rowOff>342900</xdr:rowOff>
    </xdr:from>
    <xdr:to>
      <xdr:col>5</xdr:col>
      <xdr:colOff>850900</xdr:colOff>
      <xdr:row>17</xdr:row>
      <xdr:rowOff>1035050</xdr:rowOff>
    </xdr:to>
    <xdr:pic>
      <xdr:nvPicPr>
        <xdr:cNvPr id="338554" name="Picture 1">
          <a:extLst>
            <a:ext uri="{FF2B5EF4-FFF2-40B4-BE49-F238E27FC236}">
              <a16:creationId xmlns:a16="http://schemas.microsoft.com/office/drawing/2014/main" id="{8F04BE7F-82E3-4E87-8547-9E60482DBC79}"/>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908550" y="20288250"/>
          <a:ext cx="5524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298450</xdr:colOff>
      <xdr:row>18</xdr:row>
      <xdr:rowOff>304800</xdr:rowOff>
    </xdr:from>
    <xdr:to>
      <xdr:col>5</xdr:col>
      <xdr:colOff>927100</xdr:colOff>
      <xdr:row>18</xdr:row>
      <xdr:rowOff>1035050</xdr:rowOff>
    </xdr:to>
    <xdr:pic>
      <xdr:nvPicPr>
        <xdr:cNvPr id="338555" name="Picture 39">
          <a:extLst>
            <a:ext uri="{FF2B5EF4-FFF2-40B4-BE49-F238E27FC236}">
              <a16:creationId xmlns:a16="http://schemas.microsoft.com/office/drawing/2014/main" id="{B6A03D63-A6F0-448C-9BF9-320452322708}"/>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908550" y="21583650"/>
          <a:ext cx="62865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330200</xdr:colOff>
      <xdr:row>19</xdr:row>
      <xdr:rowOff>228600</xdr:rowOff>
    </xdr:from>
    <xdr:to>
      <xdr:col>5</xdr:col>
      <xdr:colOff>882650</xdr:colOff>
      <xdr:row>19</xdr:row>
      <xdr:rowOff>933450</xdr:rowOff>
    </xdr:to>
    <xdr:pic>
      <xdr:nvPicPr>
        <xdr:cNvPr id="338556" name="Picture 1">
          <a:extLst>
            <a:ext uri="{FF2B5EF4-FFF2-40B4-BE49-F238E27FC236}">
              <a16:creationId xmlns:a16="http://schemas.microsoft.com/office/drawing/2014/main" id="{9F46DBEA-880B-40C2-B657-F5BCD226D01F}"/>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940300" y="22707600"/>
          <a:ext cx="5524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381000</xdr:colOff>
      <xdr:row>20</xdr:row>
      <xdr:rowOff>215900</xdr:rowOff>
    </xdr:from>
    <xdr:to>
      <xdr:col>5</xdr:col>
      <xdr:colOff>933450</xdr:colOff>
      <xdr:row>20</xdr:row>
      <xdr:rowOff>908050</xdr:rowOff>
    </xdr:to>
    <xdr:pic>
      <xdr:nvPicPr>
        <xdr:cNvPr id="338557" name="Picture 1">
          <a:extLst>
            <a:ext uri="{FF2B5EF4-FFF2-40B4-BE49-F238E27FC236}">
              <a16:creationId xmlns:a16="http://schemas.microsoft.com/office/drawing/2014/main" id="{9B5371B1-EEF9-4731-A2E5-B55F4C41B5F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991100" y="23920450"/>
          <a:ext cx="5524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298450</xdr:colOff>
      <xdr:row>21</xdr:row>
      <xdr:rowOff>50800</xdr:rowOff>
    </xdr:from>
    <xdr:to>
      <xdr:col>5</xdr:col>
      <xdr:colOff>901700</xdr:colOff>
      <xdr:row>21</xdr:row>
      <xdr:rowOff>812800</xdr:rowOff>
    </xdr:to>
    <xdr:pic>
      <xdr:nvPicPr>
        <xdr:cNvPr id="338558" name="Picture 38">
          <a:extLst>
            <a:ext uri="{FF2B5EF4-FFF2-40B4-BE49-F238E27FC236}">
              <a16:creationId xmlns:a16="http://schemas.microsoft.com/office/drawing/2014/main" id="{DC3F4F05-B8AF-4790-B89D-45763A06BB3B}"/>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r="122" b="169"/>
        <a:stretch>
          <a:fillRect/>
        </a:stretch>
      </xdr:blipFill>
      <xdr:spPr bwMode="auto">
        <a:xfrm>
          <a:off x="4908550" y="24809450"/>
          <a:ext cx="6032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330200</xdr:colOff>
      <xdr:row>22</xdr:row>
      <xdr:rowOff>57150</xdr:rowOff>
    </xdr:from>
    <xdr:to>
      <xdr:col>5</xdr:col>
      <xdr:colOff>933450</xdr:colOff>
      <xdr:row>22</xdr:row>
      <xdr:rowOff>819150</xdr:rowOff>
    </xdr:to>
    <xdr:pic>
      <xdr:nvPicPr>
        <xdr:cNvPr id="338559" name="Picture 38">
          <a:extLst>
            <a:ext uri="{FF2B5EF4-FFF2-40B4-BE49-F238E27FC236}">
              <a16:creationId xmlns:a16="http://schemas.microsoft.com/office/drawing/2014/main" id="{CE59830C-1083-4771-B0A5-099A7885F00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r="122" b="169"/>
        <a:stretch>
          <a:fillRect/>
        </a:stretch>
      </xdr:blipFill>
      <xdr:spPr bwMode="auto">
        <a:xfrm>
          <a:off x="4940300" y="25787350"/>
          <a:ext cx="6032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279400</xdr:colOff>
      <xdr:row>23</xdr:row>
      <xdr:rowOff>539750</xdr:rowOff>
    </xdr:from>
    <xdr:to>
      <xdr:col>5</xdr:col>
      <xdr:colOff>831850</xdr:colOff>
      <xdr:row>23</xdr:row>
      <xdr:rowOff>1212850</xdr:rowOff>
    </xdr:to>
    <xdr:pic>
      <xdr:nvPicPr>
        <xdr:cNvPr id="338560" name="Picture 1">
          <a:extLst>
            <a:ext uri="{FF2B5EF4-FFF2-40B4-BE49-F238E27FC236}">
              <a16:creationId xmlns:a16="http://schemas.microsoft.com/office/drawing/2014/main" id="{30378CC5-86BF-4FEC-9A73-2C392900B28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889500" y="27285950"/>
          <a:ext cx="55245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330200</xdr:colOff>
      <xdr:row>24</xdr:row>
      <xdr:rowOff>571500</xdr:rowOff>
    </xdr:from>
    <xdr:to>
      <xdr:col>5</xdr:col>
      <xdr:colOff>869950</xdr:colOff>
      <xdr:row>24</xdr:row>
      <xdr:rowOff>1181100</xdr:rowOff>
    </xdr:to>
    <xdr:pic>
      <xdr:nvPicPr>
        <xdr:cNvPr id="338561" name="Picture 26">
          <a:extLst>
            <a:ext uri="{FF2B5EF4-FFF2-40B4-BE49-F238E27FC236}">
              <a16:creationId xmlns:a16="http://schemas.microsoft.com/office/drawing/2014/main" id="{EACB76E3-64C7-4506-BF00-33D22B053D2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940300" y="28790900"/>
          <a:ext cx="5397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298450</xdr:colOff>
      <xdr:row>25</xdr:row>
      <xdr:rowOff>165100</xdr:rowOff>
    </xdr:from>
    <xdr:to>
      <xdr:col>5</xdr:col>
      <xdr:colOff>876300</xdr:colOff>
      <xdr:row>25</xdr:row>
      <xdr:rowOff>844550</xdr:rowOff>
    </xdr:to>
    <xdr:pic>
      <xdr:nvPicPr>
        <xdr:cNvPr id="338562" name="Picture 155">
          <a:extLst>
            <a:ext uri="{FF2B5EF4-FFF2-40B4-BE49-F238E27FC236}">
              <a16:creationId xmlns:a16="http://schemas.microsoft.com/office/drawing/2014/main" id="{5FCE689B-4ACD-4A86-830A-54CBC11D44C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908550" y="29965650"/>
          <a:ext cx="5778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361950</xdr:colOff>
      <xdr:row>26</xdr:row>
      <xdr:rowOff>120650</xdr:rowOff>
    </xdr:from>
    <xdr:to>
      <xdr:col>5</xdr:col>
      <xdr:colOff>939800</xdr:colOff>
      <xdr:row>26</xdr:row>
      <xdr:rowOff>800100</xdr:rowOff>
    </xdr:to>
    <xdr:pic>
      <xdr:nvPicPr>
        <xdr:cNvPr id="338563" name="Picture 155">
          <a:extLst>
            <a:ext uri="{FF2B5EF4-FFF2-40B4-BE49-F238E27FC236}">
              <a16:creationId xmlns:a16="http://schemas.microsoft.com/office/drawing/2014/main" id="{8BBD34EF-6787-4B3D-98D6-5D5B8A73051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972050" y="31210250"/>
          <a:ext cx="5778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552450</xdr:colOff>
      <xdr:row>27</xdr:row>
      <xdr:rowOff>273050</xdr:rowOff>
    </xdr:from>
    <xdr:to>
      <xdr:col>5</xdr:col>
      <xdr:colOff>990600</xdr:colOff>
      <xdr:row>27</xdr:row>
      <xdr:rowOff>831850</xdr:rowOff>
    </xdr:to>
    <xdr:pic>
      <xdr:nvPicPr>
        <xdr:cNvPr id="338564" name="Picture 1">
          <a:extLst>
            <a:ext uri="{FF2B5EF4-FFF2-40B4-BE49-F238E27FC236}">
              <a16:creationId xmlns:a16="http://schemas.microsoft.com/office/drawing/2014/main" id="{5E559E41-42C1-4F21-A4A9-D63388828889}"/>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162550" y="32651700"/>
          <a:ext cx="43815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387350</xdr:colOff>
      <xdr:row>28</xdr:row>
      <xdr:rowOff>152400</xdr:rowOff>
    </xdr:from>
    <xdr:to>
      <xdr:col>5</xdr:col>
      <xdr:colOff>889000</xdr:colOff>
      <xdr:row>28</xdr:row>
      <xdr:rowOff>742950</xdr:rowOff>
    </xdr:to>
    <xdr:pic>
      <xdr:nvPicPr>
        <xdr:cNvPr id="338565" name="图片 587">
          <a:extLst>
            <a:ext uri="{FF2B5EF4-FFF2-40B4-BE49-F238E27FC236}">
              <a16:creationId xmlns:a16="http://schemas.microsoft.com/office/drawing/2014/main" id="{036DAEF6-934E-4E22-A869-42A2016B8A83}"/>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997450" y="33540700"/>
          <a:ext cx="5016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editAs="oneCell">
    <xdr:from>
      <xdr:col>5</xdr:col>
      <xdr:colOff>342900</xdr:colOff>
      <xdr:row>29</xdr:row>
      <xdr:rowOff>152400</xdr:rowOff>
    </xdr:from>
    <xdr:to>
      <xdr:col>5</xdr:col>
      <xdr:colOff>952500</xdr:colOff>
      <xdr:row>29</xdr:row>
      <xdr:rowOff>914400</xdr:rowOff>
    </xdr:to>
    <xdr:pic>
      <xdr:nvPicPr>
        <xdr:cNvPr id="338566" name="Picture 1">
          <a:extLst>
            <a:ext uri="{FF2B5EF4-FFF2-40B4-BE49-F238E27FC236}">
              <a16:creationId xmlns:a16="http://schemas.microsoft.com/office/drawing/2014/main" id="{8DB31111-6FA9-4799-8BE1-97E17993030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953000" y="34651950"/>
          <a:ext cx="6096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2</xdr:col>
      <xdr:colOff>311150</xdr:colOff>
      <xdr:row>4</xdr:row>
      <xdr:rowOff>552450</xdr:rowOff>
    </xdr:from>
    <xdr:to>
      <xdr:col>2</xdr:col>
      <xdr:colOff>819150</xdr:colOff>
      <xdr:row>4</xdr:row>
      <xdr:rowOff>787400</xdr:rowOff>
    </xdr:to>
    <xdr:pic>
      <xdr:nvPicPr>
        <xdr:cNvPr id="250764" name="image4.jpg" descr="image4.jpg">
          <a:extLst>
            <a:ext uri="{FF2B5EF4-FFF2-40B4-BE49-F238E27FC236}">
              <a16:creationId xmlns:a16="http://schemas.microsoft.com/office/drawing/2014/main" id="{D70B1341-D4D4-44D7-B897-20282A836D5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194050" y="7454900"/>
          <a:ext cx="50800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139700</xdr:colOff>
      <xdr:row>6</xdr:row>
      <xdr:rowOff>63500</xdr:rowOff>
    </xdr:from>
    <xdr:to>
      <xdr:col>2</xdr:col>
      <xdr:colOff>704850</xdr:colOff>
      <xdr:row>6</xdr:row>
      <xdr:rowOff>387350</xdr:rowOff>
    </xdr:to>
    <xdr:pic>
      <xdr:nvPicPr>
        <xdr:cNvPr id="250765" name="image5.png" descr="image5.png">
          <a:extLst>
            <a:ext uri="{FF2B5EF4-FFF2-40B4-BE49-F238E27FC236}">
              <a16:creationId xmlns:a16="http://schemas.microsoft.com/office/drawing/2014/main" id="{A9DDB8AC-2FFC-4335-8703-F4A4A4B6AF8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022600" y="10648950"/>
          <a:ext cx="5651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330200</xdr:colOff>
      <xdr:row>5</xdr:row>
      <xdr:rowOff>615950</xdr:rowOff>
    </xdr:from>
    <xdr:to>
      <xdr:col>2</xdr:col>
      <xdr:colOff>838200</xdr:colOff>
      <xdr:row>5</xdr:row>
      <xdr:rowOff>850900</xdr:rowOff>
    </xdr:to>
    <xdr:pic>
      <xdr:nvPicPr>
        <xdr:cNvPr id="250766" name="image6.jpg" descr="image6.jpg">
          <a:extLst>
            <a:ext uri="{FF2B5EF4-FFF2-40B4-BE49-F238E27FC236}">
              <a16:creationId xmlns:a16="http://schemas.microsoft.com/office/drawing/2014/main" id="{A2433337-42A5-4C1B-BAD4-2481FA483EA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213100" y="9359900"/>
          <a:ext cx="50800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158750</xdr:colOff>
      <xdr:row>7</xdr:row>
      <xdr:rowOff>228600</xdr:rowOff>
    </xdr:from>
    <xdr:to>
      <xdr:col>2</xdr:col>
      <xdr:colOff>673100</xdr:colOff>
      <xdr:row>7</xdr:row>
      <xdr:rowOff>660400</xdr:rowOff>
    </xdr:to>
    <xdr:pic>
      <xdr:nvPicPr>
        <xdr:cNvPr id="250767" name="image7.png" descr="image7.png">
          <a:extLst>
            <a:ext uri="{FF2B5EF4-FFF2-40B4-BE49-F238E27FC236}">
              <a16:creationId xmlns:a16="http://schemas.microsoft.com/office/drawing/2014/main" id="{D3D50699-5EA3-41DB-9D75-0C7119F1CB4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041650" y="11918950"/>
          <a:ext cx="51435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101600</xdr:colOff>
      <xdr:row>8</xdr:row>
      <xdr:rowOff>247650</xdr:rowOff>
    </xdr:from>
    <xdr:to>
      <xdr:col>2</xdr:col>
      <xdr:colOff>1035050</xdr:colOff>
      <xdr:row>8</xdr:row>
      <xdr:rowOff>704850</xdr:rowOff>
    </xdr:to>
    <xdr:pic>
      <xdr:nvPicPr>
        <xdr:cNvPr id="250768" name="Picture 7" descr="Picture 7">
          <a:extLst>
            <a:ext uri="{FF2B5EF4-FFF2-40B4-BE49-F238E27FC236}">
              <a16:creationId xmlns:a16="http://schemas.microsoft.com/office/drawing/2014/main" id="{0C055CDA-235D-48B3-9879-D2439618BB8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84500" y="13042900"/>
          <a:ext cx="9334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596900</xdr:colOff>
      <xdr:row>9</xdr:row>
      <xdr:rowOff>254000</xdr:rowOff>
    </xdr:from>
    <xdr:to>
      <xdr:col>2</xdr:col>
      <xdr:colOff>1295400</xdr:colOff>
      <xdr:row>9</xdr:row>
      <xdr:rowOff>730250</xdr:rowOff>
    </xdr:to>
    <xdr:pic>
      <xdr:nvPicPr>
        <xdr:cNvPr id="250769" name="Picture 12" descr="Picture 12">
          <a:extLst>
            <a:ext uri="{FF2B5EF4-FFF2-40B4-BE49-F238E27FC236}">
              <a16:creationId xmlns:a16="http://schemas.microsoft.com/office/drawing/2014/main" id="{AE844679-7621-4409-8F2E-294E6438320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479800" y="14255750"/>
          <a:ext cx="6985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19050</xdr:colOff>
      <xdr:row>9</xdr:row>
      <xdr:rowOff>317500</xdr:rowOff>
    </xdr:from>
    <xdr:to>
      <xdr:col>2</xdr:col>
      <xdr:colOff>723900</xdr:colOff>
      <xdr:row>9</xdr:row>
      <xdr:rowOff>787400</xdr:rowOff>
    </xdr:to>
    <xdr:pic>
      <xdr:nvPicPr>
        <xdr:cNvPr id="250770" name="Picture 13" descr="Picture 13">
          <a:extLst>
            <a:ext uri="{FF2B5EF4-FFF2-40B4-BE49-F238E27FC236}">
              <a16:creationId xmlns:a16="http://schemas.microsoft.com/office/drawing/2014/main" id="{29F46EA1-D503-4361-887C-74309799B7A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901950" y="14319250"/>
          <a:ext cx="70485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400050</xdr:colOff>
      <xdr:row>2</xdr:row>
      <xdr:rowOff>723900</xdr:rowOff>
    </xdr:from>
    <xdr:to>
      <xdr:col>2</xdr:col>
      <xdr:colOff>755650</xdr:colOff>
      <xdr:row>2</xdr:row>
      <xdr:rowOff>1250950</xdr:rowOff>
    </xdr:to>
    <xdr:pic>
      <xdr:nvPicPr>
        <xdr:cNvPr id="250771" name="Picture 14" descr="Picture 14">
          <a:extLst>
            <a:ext uri="{FF2B5EF4-FFF2-40B4-BE49-F238E27FC236}">
              <a16:creationId xmlns:a16="http://schemas.microsoft.com/office/drawing/2014/main" id="{5BE33D59-EA14-4B75-90E1-29D1CF8DFC3A}"/>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282950" y="3206750"/>
          <a:ext cx="3556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355600</xdr:colOff>
      <xdr:row>1</xdr:row>
      <xdr:rowOff>666750</xdr:rowOff>
    </xdr:from>
    <xdr:to>
      <xdr:col>2</xdr:col>
      <xdr:colOff>882650</xdr:colOff>
      <xdr:row>1</xdr:row>
      <xdr:rowOff>1320800</xdr:rowOff>
    </xdr:to>
    <xdr:pic>
      <xdr:nvPicPr>
        <xdr:cNvPr id="250772" name="Picture 15" descr="Picture 15">
          <a:extLst>
            <a:ext uri="{FF2B5EF4-FFF2-40B4-BE49-F238E27FC236}">
              <a16:creationId xmlns:a16="http://schemas.microsoft.com/office/drawing/2014/main" id="{16755115-BEC2-449D-9121-2DC39665F93B}"/>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238500" y="939800"/>
          <a:ext cx="52705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431800</xdr:colOff>
      <xdr:row>3</xdr:row>
      <xdr:rowOff>311150</xdr:rowOff>
    </xdr:from>
    <xdr:to>
      <xdr:col>2</xdr:col>
      <xdr:colOff>838200</xdr:colOff>
      <xdr:row>3</xdr:row>
      <xdr:rowOff>965200</xdr:rowOff>
    </xdr:to>
    <xdr:pic>
      <xdr:nvPicPr>
        <xdr:cNvPr id="250773" name="Picture 16" descr="Picture 16">
          <a:extLst>
            <a:ext uri="{FF2B5EF4-FFF2-40B4-BE49-F238E27FC236}">
              <a16:creationId xmlns:a16="http://schemas.microsoft.com/office/drawing/2014/main" id="{E6187F24-3B45-403C-A3DB-EADFAEE51D67}"/>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314700" y="5003800"/>
          <a:ext cx="40640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222250</xdr:colOff>
      <xdr:row>1</xdr:row>
      <xdr:rowOff>546100</xdr:rowOff>
    </xdr:from>
    <xdr:to>
      <xdr:col>4</xdr:col>
      <xdr:colOff>1270000</xdr:colOff>
      <xdr:row>1</xdr:row>
      <xdr:rowOff>1841500</xdr:rowOff>
    </xdr:to>
    <xdr:pic>
      <xdr:nvPicPr>
        <xdr:cNvPr id="250774" name="Picture 15" descr="Picture 15">
          <a:extLst>
            <a:ext uri="{FF2B5EF4-FFF2-40B4-BE49-F238E27FC236}">
              <a16:creationId xmlns:a16="http://schemas.microsoft.com/office/drawing/2014/main" id="{E3DA57FB-126D-441D-BF51-CC46BD2520F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927600" y="819150"/>
          <a:ext cx="104775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209550</xdr:colOff>
      <xdr:row>2</xdr:row>
      <xdr:rowOff>381000</xdr:rowOff>
    </xdr:from>
    <xdr:to>
      <xdr:col>4</xdr:col>
      <xdr:colOff>1136650</xdr:colOff>
      <xdr:row>2</xdr:row>
      <xdr:rowOff>1733550</xdr:rowOff>
    </xdr:to>
    <xdr:pic>
      <xdr:nvPicPr>
        <xdr:cNvPr id="250775" name="Picture 14" descr="Picture 14">
          <a:extLst>
            <a:ext uri="{FF2B5EF4-FFF2-40B4-BE49-F238E27FC236}">
              <a16:creationId xmlns:a16="http://schemas.microsoft.com/office/drawing/2014/main" id="{7ABFF605-DFEC-4AE1-86DE-0812F8B7A6A9}"/>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914900" y="2863850"/>
          <a:ext cx="927100" cy="1352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292100</xdr:colOff>
      <xdr:row>3</xdr:row>
      <xdr:rowOff>412750</xdr:rowOff>
    </xdr:from>
    <xdr:to>
      <xdr:col>4</xdr:col>
      <xdr:colOff>1200150</xdr:colOff>
      <xdr:row>3</xdr:row>
      <xdr:rowOff>1752600</xdr:rowOff>
    </xdr:to>
    <xdr:pic>
      <xdr:nvPicPr>
        <xdr:cNvPr id="250776" name="Picture 16" descr="Picture 16">
          <a:extLst>
            <a:ext uri="{FF2B5EF4-FFF2-40B4-BE49-F238E27FC236}">
              <a16:creationId xmlns:a16="http://schemas.microsoft.com/office/drawing/2014/main" id="{F3F49438-24E9-42F8-8CC6-D8990D9FE1B3}"/>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997450" y="5105400"/>
          <a:ext cx="908050" cy="1339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4</xdr:col>
      <xdr:colOff>266700</xdr:colOff>
      <xdr:row>4</xdr:row>
      <xdr:rowOff>323850</xdr:rowOff>
    </xdr:from>
    <xdr:to>
      <xdr:col>4</xdr:col>
      <xdr:colOff>1168400</xdr:colOff>
      <xdr:row>4</xdr:row>
      <xdr:rowOff>1479550</xdr:rowOff>
    </xdr:to>
    <xdr:pic>
      <xdr:nvPicPr>
        <xdr:cNvPr id="250777" name="Picture 1">
          <a:extLst>
            <a:ext uri="{FF2B5EF4-FFF2-40B4-BE49-F238E27FC236}">
              <a16:creationId xmlns:a16="http://schemas.microsoft.com/office/drawing/2014/main" id="{F1226BFC-74CA-41FC-BBD8-481AD546B982}"/>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972050" y="7226300"/>
          <a:ext cx="901700" cy="1155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298450</xdr:colOff>
      <xdr:row>5</xdr:row>
      <xdr:rowOff>387350</xdr:rowOff>
    </xdr:from>
    <xdr:to>
      <xdr:col>4</xdr:col>
      <xdr:colOff>1206500</xdr:colOff>
      <xdr:row>5</xdr:row>
      <xdr:rowOff>1568450</xdr:rowOff>
    </xdr:to>
    <xdr:pic>
      <xdr:nvPicPr>
        <xdr:cNvPr id="250778" name="Picture 15">
          <a:extLst>
            <a:ext uri="{FF2B5EF4-FFF2-40B4-BE49-F238E27FC236}">
              <a16:creationId xmlns:a16="http://schemas.microsoft.com/office/drawing/2014/main" id="{B0078733-EB4A-42FB-9180-189F638B3583}"/>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5003800" y="9131300"/>
          <a:ext cx="90805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292100</xdr:colOff>
      <xdr:row>6</xdr:row>
      <xdr:rowOff>203200</xdr:rowOff>
    </xdr:from>
    <xdr:to>
      <xdr:col>4</xdr:col>
      <xdr:colOff>1200150</xdr:colOff>
      <xdr:row>6</xdr:row>
      <xdr:rowOff>793750</xdr:rowOff>
    </xdr:to>
    <xdr:pic>
      <xdr:nvPicPr>
        <xdr:cNvPr id="250779" name="Picture 2">
          <a:extLst>
            <a:ext uri="{FF2B5EF4-FFF2-40B4-BE49-F238E27FC236}">
              <a16:creationId xmlns:a16="http://schemas.microsoft.com/office/drawing/2014/main" id="{89557B86-4B69-4BB1-B9BE-D8D0EF7BE72F}"/>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997450" y="10788650"/>
          <a:ext cx="9080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311150</xdr:colOff>
      <xdr:row>7</xdr:row>
      <xdr:rowOff>127000</xdr:rowOff>
    </xdr:from>
    <xdr:to>
      <xdr:col>4</xdr:col>
      <xdr:colOff>1092200</xdr:colOff>
      <xdr:row>7</xdr:row>
      <xdr:rowOff>1022350</xdr:rowOff>
    </xdr:to>
    <xdr:pic>
      <xdr:nvPicPr>
        <xdr:cNvPr id="250780" name="Picture 39">
          <a:extLst>
            <a:ext uri="{FF2B5EF4-FFF2-40B4-BE49-F238E27FC236}">
              <a16:creationId xmlns:a16="http://schemas.microsoft.com/office/drawing/2014/main" id="{C9D9CF85-9CE2-4ED2-A840-45DA237334E8}"/>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5016500" y="11817350"/>
          <a:ext cx="7810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9</xdr:row>
      <xdr:rowOff>177800</xdr:rowOff>
    </xdr:from>
    <xdr:to>
      <xdr:col>4</xdr:col>
      <xdr:colOff>1181100</xdr:colOff>
      <xdr:row>9</xdr:row>
      <xdr:rowOff>1003300</xdr:rowOff>
    </xdr:to>
    <xdr:pic>
      <xdr:nvPicPr>
        <xdr:cNvPr id="250781" name="Picture 17">
          <a:extLst>
            <a:ext uri="{FF2B5EF4-FFF2-40B4-BE49-F238E27FC236}">
              <a16:creationId xmlns:a16="http://schemas.microsoft.com/office/drawing/2014/main" id="{11044ED2-B8C2-4484-B5E8-407AEEC4189B}"/>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914900" y="14179550"/>
          <a:ext cx="971550" cy="825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158750</xdr:colOff>
      <xdr:row>8</xdr:row>
      <xdr:rowOff>323850</xdr:rowOff>
    </xdr:from>
    <xdr:to>
      <xdr:col>4</xdr:col>
      <xdr:colOff>1339850</xdr:colOff>
      <xdr:row>8</xdr:row>
      <xdr:rowOff>876300</xdr:rowOff>
    </xdr:to>
    <xdr:pic>
      <xdr:nvPicPr>
        <xdr:cNvPr id="250782" name="Picture 7" descr="Picture 7">
          <a:extLst>
            <a:ext uri="{FF2B5EF4-FFF2-40B4-BE49-F238E27FC236}">
              <a16:creationId xmlns:a16="http://schemas.microsoft.com/office/drawing/2014/main" id="{6BEBC58F-7BF1-4BC8-B4BB-C694EC513CAE}"/>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864100" y="13119100"/>
          <a:ext cx="11811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3</xdr:col>
      <xdr:colOff>400050</xdr:colOff>
      <xdr:row>5</xdr:row>
      <xdr:rowOff>133350</xdr:rowOff>
    </xdr:from>
    <xdr:to>
      <xdr:col>3</xdr:col>
      <xdr:colOff>1079500</xdr:colOff>
      <xdr:row>5</xdr:row>
      <xdr:rowOff>1181100</xdr:rowOff>
    </xdr:to>
    <xdr:pic>
      <xdr:nvPicPr>
        <xdr:cNvPr id="355573" name="Picture 1" descr="Picture 1">
          <a:extLst>
            <a:ext uri="{FF2B5EF4-FFF2-40B4-BE49-F238E27FC236}">
              <a16:creationId xmlns:a16="http://schemas.microsoft.com/office/drawing/2014/main" id="{2DC1C23B-7207-47CD-9F3B-9C0BE7FB9D7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790950" y="4349750"/>
          <a:ext cx="6794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488950</xdr:colOff>
      <xdr:row>7</xdr:row>
      <xdr:rowOff>146050</xdr:rowOff>
    </xdr:from>
    <xdr:to>
      <xdr:col>3</xdr:col>
      <xdr:colOff>990600</xdr:colOff>
      <xdr:row>7</xdr:row>
      <xdr:rowOff>1003300</xdr:rowOff>
    </xdr:to>
    <xdr:pic>
      <xdr:nvPicPr>
        <xdr:cNvPr id="355574" name="Picture 2513" descr="Picture 2513">
          <a:extLst>
            <a:ext uri="{FF2B5EF4-FFF2-40B4-BE49-F238E27FC236}">
              <a16:creationId xmlns:a16="http://schemas.microsoft.com/office/drawing/2014/main" id="{F4E48803-4687-4F76-8F95-9D174291D1E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879850" y="6902450"/>
          <a:ext cx="5016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292100</xdr:colOff>
      <xdr:row>18</xdr:row>
      <xdr:rowOff>400050</xdr:rowOff>
    </xdr:from>
    <xdr:to>
      <xdr:col>3</xdr:col>
      <xdr:colOff>1200150</xdr:colOff>
      <xdr:row>18</xdr:row>
      <xdr:rowOff>1047750</xdr:rowOff>
    </xdr:to>
    <xdr:pic>
      <xdr:nvPicPr>
        <xdr:cNvPr id="355575" name="Picture 3" descr="Picture 3">
          <a:extLst>
            <a:ext uri="{FF2B5EF4-FFF2-40B4-BE49-F238E27FC236}">
              <a16:creationId xmlns:a16="http://schemas.microsoft.com/office/drawing/2014/main" id="{EEEEE105-B16F-4D76-8C0C-D7DFBD6CC2A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683000" y="21126450"/>
          <a:ext cx="9080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508000</xdr:colOff>
      <xdr:row>20</xdr:row>
      <xdr:rowOff>184150</xdr:rowOff>
    </xdr:from>
    <xdr:to>
      <xdr:col>3</xdr:col>
      <xdr:colOff>977900</xdr:colOff>
      <xdr:row>20</xdr:row>
      <xdr:rowOff>984250</xdr:rowOff>
    </xdr:to>
    <xdr:pic>
      <xdr:nvPicPr>
        <xdr:cNvPr id="355576" name="Picture 2513" descr="Picture 2513">
          <a:extLst>
            <a:ext uri="{FF2B5EF4-FFF2-40B4-BE49-F238E27FC236}">
              <a16:creationId xmlns:a16="http://schemas.microsoft.com/office/drawing/2014/main" id="{7B78F79B-C9B8-41AC-A50F-1CA1854C8785}"/>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898900" y="23450550"/>
          <a:ext cx="4699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38</xdr:row>
      <xdr:rowOff>76200</xdr:rowOff>
    </xdr:from>
    <xdr:to>
      <xdr:col>3</xdr:col>
      <xdr:colOff>539750</xdr:colOff>
      <xdr:row>38</xdr:row>
      <xdr:rowOff>1079500</xdr:rowOff>
    </xdr:to>
    <xdr:pic>
      <xdr:nvPicPr>
        <xdr:cNvPr id="355577" name="Picture 5" descr="Picture 5">
          <a:extLst>
            <a:ext uri="{FF2B5EF4-FFF2-40B4-BE49-F238E27FC236}">
              <a16:creationId xmlns:a16="http://schemas.microsoft.com/office/drawing/2014/main" id="{A20B19BB-2D17-4D88-A409-82DBF1D50ED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530600" y="45554900"/>
          <a:ext cx="4000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42</xdr:row>
      <xdr:rowOff>69850</xdr:rowOff>
    </xdr:from>
    <xdr:to>
      <xdr:col>3</xdr:col>
      <xdr:colOff>1136650</xdr:colOff>
      <xdr:row>42</xdr:row>
      <xdr:rowOff>774700</xdr:rowOff>
    </xdr:to>
    <xdr:pic>
      <xdr:nvPicPr>
        <xdr:cNvPr id="355578" name="Picture 6" descr="Picture 6">
          <a:extLst>
            <a:ext uri="{FF2B5EF4-FFF2-40B4-BE49-F238E27FC236}">
              <a16:creationId xmlns:a16="http://schemas.microsoft.com/office/drawing/2014/main" id="{4DCB7BCC-4EA3-4619-B442-4843497246C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498850" y="50031650"/>
          <a:ext cx="10287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76200</xdr:colOff>
      <xdr:row>43</xdr:row>
      <xdr:rowOff>76200</xdr:rowOff>
    </xdr:from>
    <xdr:to>
      <xdr:col>3</xdr:col>
      <xdr:colOff>1066800</xdr:colOff>
      <xdr:row>43</xdr:row>
      <xdr:rowOff>946150</xdr:rowOff>
    </xdr:to>
    <xdr:pic>
      <xdr:nvPicPr>
        <xdr:cNvPr id="355579" name="Picture 7" descr="Picture 7">
          <a:extLst>
            <a:ext uri="{FF2B5EF4-FFF2-40B4-BE49-F238E27FC236}">
              <a16:creationId xmlns:a16="http://schemas.microsoft.com/office/drawing/2014/main" id="{4DE3F1C3-3A63-46D5-8EC1-C68F1BA0DC4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467100" y="50939700"/>
          <a:ext cx="99060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44</xdr:row>
      <xdr:rowOff>76200</xdr:rowOff>
    </xdr:from>
    <xdr:to>
      <xdr:col>3</xdr:col>
      <xdr:colOff>1047750</xdr:colOff>
      <xdr:row>44</xdr:row>
      <xdr:rowOff>857250</xdr:rowOff>
    </xdr:to>
    <xdr:pic>
      <xdr:nvPicPr>
        <xdr:cNvPr id="355580" name="Picture 8" descr="Picture 8">
          <a:extLst>
            <a:ext uri="{FF2B5EF4-FFF2-40B4-BE49-F238E27FC236}">
              <a16:creationId xmlns:a16="http://schemas.microsoft.com/office/drawing/2014/main" id="{1DB4190B-B370-46CA-A8C5-E5DA6B487F54}"/>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492500" y="51968400"/>
          <a:ext cx="9461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45</xdr:row>
      <xdr:rowOff>38100</xdr:rowOff>
    </xdr:from>
    <xdr:to>
      <xdr:col>3</xdr:col>
      <xdr:colOff>1447800</xdr:colOff>
      <xdr:row>45</xdr:row>
      <xdr:rowOff>755650</xdr:rowOff>
    </xdr:to>
    <xdr:pic>
      <xdr:nvPicPr>
        <xdr:cNvPr id="355581" name="Picture 9" descr="Picture 9">
          <a:extLst>
            <a:ext uri="{FF2B5EF4-FFF2-40B4-BE49-F238E27FC236}">
              <a16:creationId xmlns:a16="http://schemas.microsoft.com/office/drawing/2014/main" id="{B3BC1A6F-362B-4DE7-99B1-CD1CC47E00BE}"/>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492500" y="52908200"/>
          <a:ext cx="13462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76200</xdr:colOff>
      <xdr:row>46</xdr:row>
      <xdr:rowOff>38100</xdr:rowOff>
    </xdr:from>
    <xdr:to>
      <xdr:col>3</xdr:col>
      <xdr:colOff>1447800</xdr:colOff>
      <xdr:row>46</xdr:row>
      <xdr:rowOff>933450</xdr:rowOff>
    </xdr:to>
    <xdr:pic>
      <xdr:nvPicPr>
        <xdr:cNvPr id="355582" name="Picture 4" descr="Picture 4">
          <a:extLst>
            <a:ext uri="{FF2B5EF4-FFF2-40B4-BE49-F238E27FC236}">
              <a16:creationId xmlns:a16="http://schemas.microsoft.com/office/drawing/2014/main" id="{D0FA2CB6-C82F-44F0-A696-5553469F35FA}"/>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467100" y="53771800"/>
          <a:ext cx="13716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47</xdr:row>
      <xdr:rowOff>19050</xdr:rowOff>
    </xdr:from>
    <xdr:to>
      <xdr:col>3</xdr:col>
      <xdr:colOff>1447800</xdr:colOff>
      <xdr:row>47</xdr:row>
      <xdr:rowOff>965200</xdr:rowOff>
    </xdr:to>
    <xdr:pic>
      <xdr:nvPicPr>
        <xdr:cNvPr id="355583" name="Picture 4" descr="Picture 4">
          <a:extLst>
            <a:ext uri="{FF2B5EF4-FFF2-40B4-BE49-F238E27FC236}">
              <a16:creationId xmlns:a16="http://schemas.microsoft.com/office/drawing/2014/main" id="{3EA189FD-5328-4ECC-A713-C194A5BEA5E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441700" y="54794150"/>
          <a:ext cx="1397000" cy="946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48</xdr:row>
      <xdr:rowOff>38100</xdr:rowOff>
    </xdr:from>
    <xdr:to>
      <xdr:col>3</xdr:col>
      <xdr:colOff>1447800</xdr:colOff>
      <xdr:row>48</xdr:row>
      <xdr:rowOff>939800</xdr:rowOff>
    </xdr:to>
    <xdr:pic>
      <xdr:nvPicPr>
        <xdr:cNvPr id="355584" name="Picture 4" descr="Picture 4">
          <a:extLst>
            <a:ext uri="{FF2B5EF4-FFF2-40B4-BE49-F238E27FC236}">
              <a16:creationId xmlns:a16="http://schemas.microsoft.com/office/drawing/2014/main" id="{0A667C1A-17B4-49F8-8E25-844034F3BADF}"/>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492500" y="55854600"/>
          <a:ext cx="1346200" cy="901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49</xdr:row>
      <xdr:rowOff>76200</xdr:rowOff>
    </xdr:from>
    <xdr:to>
      <xdr:col>3</xdr:col>
      <xdr:colOff>711200</xdr:colOff>
      <xdr:row>49</xdr:row>
      <xdr:rowOff>857250</xdr:rowOff>
    </xdr:to>
    <xdr:pic>
      <xdr:nvPicPr>
        <xdr:cNvPr id="355585" name="Picture 833" descr="Picture 833">
          <a:extLst>
            <a:ext uri="{FF2B5EF4-FFF2-40B4-BE49-F238E27FC236}">
              <a16:creationId xmlns:a16="http://schemas.microsoft.com/office/drawing/2014/main" id="{D3ECB47E-6780-4495-81FD-2D6309603C8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460750" y="56921400"/>
          <a:ext cx="6413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209550</xdr:colOff>
      <xdr:row>16</xdr:row>
      <xdr:rowOff>285750</xdr:rowOff>
    </xdr:from>
    <xdr:to>
      <xdr:col>3</xdr:col>
      <xdr:colOff>1276350</xdr:colOff>
      <xdr:row>16</xdr:row>
      <xdr:rowOff>1022350</xdr:rowOff>
    </xdr:to>
    <xdr:pic>
      <xdr:nvPicPr>
        <xdr:cNvPr id="355586" name="Picture 1" descr="Picture 1">
          <a:extLst>
            <a:ext uri="{FF2B5EF4-FFF2-40B4-BE49-F238E27FC236}">
              <a16:creationId xmlns:a16="http://schemas.microsoft.com/office/drawing/2014/main" id="{0990D02B-1832-4C2C-9CE7-558AB096EA3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600450" y="18472150"/>
          <a:ext cx="106680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17</xdr:row>
      <xdr:rowOff>304800</xdr:rowOff>
    </xdr:from>
    <xdr:to>
      <xdr:col>3</xdr:col>
      <xdr:colOff>1308100</xdr:colOff>
      <xdr:row>17</xdr:row>
      <xdr:rowOff>857250</xdr:rowOff>
    </xdr:to>
    <xdr:pic>
      <xdr:nvPicPr>
        <xdr:cNvPr id="355587" name="Picture 2" descr="Picture 2">
          <a:extLst>
            <a:ext uri="{FF2B5EF4-FFF2-40B4-BE49-F238E27FC236}">
              <a16:creationId xmlns:a16="http://schemas.microsoft.com/office/drawing/2014/main" id="{91B47513-5356-4CE6-86C4-DB5DF209AD4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562350" y="19761200"/>
          <a:ext cx="11366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387350</xdr:colOff>
      <xdr:row>19</xdr:row>
      <xdr:rowOff>400050</xdr:rowOff>
    </xdr:from>
    <xdr:to>
      <xdr:col>3</xdr:col>
      <xdr:colOff>1085850</xdr:colOff>
      <xdr:row>19</xdr:row>
      <xdr:rowOff>895350</xdr:rowOff>
    </xdr:to>
    <xdr:pic>
      <xdr:nvPicPr>
        <xdr:cNvPr id="355588" name="Picture 16" descr="Picture 16">
          <a:extLst>
            <a:ext uri="{FF2B5EF4-FFF2-40B4-BE49-F238E27FC236}">
              <a16:creationId xmlns:a16="http://schemas.microsoft.com/office/drawing/2014/main" id="{9FE3CE7F-C38E-49CA-8C2F-AAEF30B6198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778250" y="22396450"/>
          <a:ext cx="6985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158750</xdr:colOff>
      <xdr:row>21</xdr:row>
      <xdr:rowOff>260350</xdr:rowOff>
    </xdr:from>
    <xdr:to>
      <xdr:col>3</xdr:col>
      <xdr:colOff>1314450</xdr:colOff>
      <xdr:row>21</xdr:row>
      <xdr:rowOff>1079500</xdr:rowOff>
    </xdr:to>
    <xdr:pic>
      <xdr:nvPicPr>
        <xdr:cNvPr id="355589" name="Picture 3" descr="Picture 3">
          <a:extLst>
            <a:ext uri="{FF2B5EF4-FFF2-40B4-BE49-F238E27FC236}">
              <a16:creationId xmlns:a16="http://schemas.microsoft.com/office/drawing/2014/main" id="{0CB850D5-2A2B-427A-9320-0397DB4511D2}"/>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549650" y="24796750"/>
          <a:ext cx="115570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228600</xdr:colOff>
      <xdr:row>30</xdr:row>
      <xdr:rowOff>495300</xdr:rowOff>
    </xdr:from>
    <xdr:to>
      <xdr:col>3</xdr:col>
      <xdr:colOff>1244600</xdr:colOff>
      <xdr:row>30</xdr:row>
      <xdr:rowOff>628650</xdr:rowOff>
    </xdr:to>
    <xdr:pic>
      <xdr:nvPicPr>
        <xdr:cNvPr id="355590" name="Picture 4" descr="Picture 4">
          <a:extLst>
            <a:ext uri="{FF2B5EF4-FFF2-40B4-BE49-F238E27FC236}">
              <a16:creationId xmlns:a16="http://schemas.microsoft.com/office/drawing/2014/main" id="{830ADB78-4EB3-4781-9D24-1A2CEA8D609D}"/>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619500" y="36461700"/>
          <a:ext cx="1016000" cy="133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37</xdr:row>
      <xdr:rowOff>247650</xdr:rowOff>
    </xdr:from>
    <xdr:to>
      <xdr:col>3</xdr:col>
      <xdr:colOff>1409700</xdr:colOff>
      <xdr:row>37</xdr:row>
      <xdr:rowOff>393700</xdr:rowOff>
    </xdr:to>
    <xdr:pic>
      <xdr:nvPicPr>
        <xdr:cNvPr id="355591" name="Picture 8" descr="Picture 8">
          <a:extLst>
            <a:ext uri="{FF2B5EF4-FFF2-40B4-BE49-F238E27FC236}">
              <a16:creationId xmlns:a16="http://schemas.microsoft.com/office/drawing/2014/main" id="{1CEFE168-D779-4138-BD09-C06F492E3207}"/>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492500" y="45104050"/>
          <a:ext cx="1308100" cy="146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190500</xdr:colOff>
      <xdr:row>33</xdr:row>
      <xdr:rowOff>228600</xdr:rowOff>
    </xdr:from>
    <xdr:to>
      <xdr:col>3</xdr:col>
      <xdr:colOff>1289050</xdr:colOff>
      <xdr:row>33</xdr:row>
      <xdr:rowOff>895350</xdr:rowOff>
    </xdr:to>
    <xdr:pic>
      <xdr:nvPicPr>
        <xdr:cNvPr id="355592" name="Picture 9" descr="Picture 9">
          <a:extLst>
            <a:ext uri="{FF2B5EF4-FFF2-40B4-BE49-F238E27FC236}">
              <a16:creationId xmlns:a16="http://schemas.microsoft.com/office/drawing/2014/main" id="{55328741-0CA9-484B-AD28-229C4DEE828E}"/>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581400" y="40005000"/>
          <a:ext cx="10985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279400</xdr:colOff>
      <xdr:row>36</xdr:row>
      <xdr:rowOff>266700</xdr:rowOff>
    </xdr:from>
    <xdr:to>
      <xdr:col>3</xdr:col>
      <xdr:colOff>1200150</xdr:colOff>
      <xdr:row>36</xdr:row>
      <xdr:rowOff>939800</xdr:rowOff>
    </xdr:to>
    <xdr:pic>
      <xdr:nvPicPr>
        <xdr:cNvPr id="355593" name="Picture 21" descr="Picture 21">
          <a:extLst>
            <a:ext uri="{FF2B5EF4-FFF2-40B4-BE49-F238E27FC236}">
              <a16:creationId xmlns:a16="http://schemas.microsoft.com/office/drawing/2014/main" id="{F81AE7EE-0033-4870-B5BC-C426C65A282D}"/>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670300" y="43853100"/>
          <a:ext cx="92075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190500</xdr:colOff>
      <xdr:row>2</xdr:row>
      <xdr:rowOff>171450</xdr:rowOff>
    </xdr:from>
    <xdr:to>
      <xdr:col>3</xdr:col>
      <xdr:colOff>1289050</xdr:colOff>
      <xdr:row>2</xdr:row>
      <xdr:rowOff>1104900</xdr:rowOff>
    </xdr:to>
    <xdr:pic>
      <xdr:nvPicPr>
        <xdr:cNvPr id="355594" name="Picture 1" descr="Picture 1">
          <a:extLst>
            <a:ext uri="{FF2B5EF4-FFF2-40B4-BE49-F238E27FC236}">
              <a16:creationId xmlns:a16="http://schemas.microsoft.com/office/drawing/2014/main" id="{4436FB2F-8315-4C24-B40F-9AD01F066611}"/>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581400" y="577850"/>
          <a:ext cx="10985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4</xdr:row>
      <xdr:rowOff>209550</xdr:rowOff>
    </xdr:from>
    <xdr:to>
      <xdr:col>3</xdr:col>
      <xdr:colOff>1295400</xdr:colOff>
      <xdr:row>4</xdr:row>
      <xdr:rowOff>1079500</xdr:rowOff>
    </xdr:to>
    <xdr:pic>
      <xdr:nvPicPr>
        <xdr:cNvPr id="355595" name="Picture 2" descr="Picture 2">
          <a:extLst>
            <a:ext uri="{FF2B5EF4-FFF2-40B4-BE49-F238E27FC236}">
              <a16:creationId xmlns:a16="http://schemas.microsoft.com/office/drawing/2014/main" id="{15BDC863-884F-4789-B989-24FEFAC56417}"/>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568700" y="3155950"/>
          <a:ext cx="111760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3</xdr:row>
      <xdr:rowOff>266700</xdr:rowOff>
    </xdr:from>
    <xdr:to>
      <xdr:col>3</xdr:col>
      <xdr:colOff>1339850</xdr:colOff>
      <xdr:row>3</xdr:row>
      <xdr:rowOff>1047750</xdr:rowOff>
    </xdr:to>
    <xdr:pic>
      <xdr:nvPicPr>
        <xdr:cNvPr id="355596" name="Picture 4" descr="Picture 4">
          <a:extLst>
            <a:ext uri="{FF2B5EF4-FFF2-40B4-BE49-F238E27FC236}">
              <a16:creationId xmlns:a16="http://schemas.microsoft.com/office/drawing/2014/main" id="{8162772F-1A66-4DA1-ADC0-70BA62B2D043}"/>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530600" y="1943100"/>
          <a:ext cx="12001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520700</xdr:colOff>
      <xdr:row>6</xdr:row>
      <xdr:rowOff>133350</xdr:rowOff>
    </xdr:from>
    <xdr:to>
      <xdr:col>3</xdr:col>
      <xdr:colOff>958850</xdr:colOff>
      <xdr:row>6</xdr:row>
      <xdr:rowOff>1085850</xdr:rowOff>
    </xdr:to>
    <xdr:pic>
      <xdr:nvPicPr>
        <xdr:cNvPr id="355597" name="Picture 5" descr="Picture 5">
          <a:extLst>
            <a:ext uri="{FF2B5EF4-FFF2-40B4-BE49-F238E27FC236}">
              <a16:creationId xmlns:a16="http://schemas.microsoft.com/office/drawing/2014/main" id="{32B81714-ADAA-4689-9E8D-04FF32043B5E}"/>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911600" y="5619750"/>
          <a:ext cx="4381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508000</xdr:colOff>
      <xdr:row>7</xdr:row>
      <xdr:rowOff>152400</xdr:rowOff>
    </xdr:from>
    <xdr:to>
      <xdr:col>3</xdr:col>
      <xdr:colOff>965200</xdr:colOff>
      <xdr:row>7</xdr:row>
      <xdr:rowOff>933450</xdr:rowOff>
    </xdr:to>
    <xdr:pic>
      <xdr:nvPicPr>
        <xdr:cNvPr id="355598" name="Picture 6" descr="Picture 6">
          <a:extLst>
            <a:ext uri="{FF2B5EF4-FFF2-40B4-BE49-F238E27FC236}">
              <a16:creationId xmlns:a16="http://schemas.microsoft.com/office/drawing/2014/main" id="{3CECF86D-CA14-40A8-A2FE-FE1CAB1B0849}"/>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898900" y="6908800"/>
          <a:ext cx="4572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508000</xdr:colOff>
      <xdr:row>9</xdr:row>
      <xdr:rowOff>63500</xdr:rowOff>
    </xdr:from>
    <xdr:to>
      <xdr:col>3</xdr:col>
      <xdr:colOff>965200</xdr:colOff>
      <xdr:row>9</xdr:row>
      <xdr:rowOff>1162050</xdr:rowOff>
    </xdr:to>
    <xdr:pic>
      <xdr:nvPicPr>
        <xdr:cNvPr id="355599" name="Picture 7" descr="Picture 7">
          <a:extLst>
            <a:ext uri="{FF2B5EF4-FFF2-40B4-BE49-F238E27FC236}">
              <a16:creationId xmlns:a16="http://schemas.microsoft.com/office/drawing/2014/main" id="{46C69696-DDF4-448A-96DC-012B60BE6FE2}"/>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898900" y="9359900"/>
          <a:ext cx="457200" cy="1098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508000</xdr:colOff>
      <xdr:row>10</xdr:row>
      <xdr:rowOff>63500</xdr:rowOff>
    </xdr:from>
    <xdr:to>
      <xdr:col>3</xdr:col>
      <xdr:colOff>965200</xdr:colOff>
      <xdr:row>10</xdr:row>
      <xdr:rowOff>1162050</xdr:rowOff>
    </xdr:to>
    <xdr:pic>
      <xdr:nvPicPr>
        <xdr:cNvPr id="355600" name="Picture 7" descr="Picture 7">
          <a:extLst>
            <a:ext uri="{FF2B5EF4-FFF2-40B4-BE49-F238E27FC236}">
              <a16:creationId xmlns:a16="http://schemas.microsoft.com/office/drawing/2014/main" id="{5304A25E-0F3D-4893-B998-27B4C043F730}"/>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898900" y="10629900"/>
          <a:ext cx="457200" cy="1098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457200</xdr:colOff>
      <xdr:row>11</xdr:row>
      <xdr:rowOff>146050</xdr:rowOff>
    </xdr:from>
    <xdr:to>
      <xdr:col>3</xdr:col>
      <xdr:colOff>1016000</xdr:colOff>
      <xdr:row>11</xdr:row>
      <xdr:rowOff>1016000</xdr:rowOff>
    </xdr:to>
    <xdr:pic>
      <xdr:nvPicPr>
        <xdr:cNvPr id="355601" name="Picture 8" descr="Picture 8">
          <a:extLst>
            <a:ext uri="{FF2B5EF4-FFF2-40B4-BE49-F238E27FC236}">
              <a16:creationId xmlns:a16="http://schemas.microsoft.com/office/drawing/2014/main" id="{A9EBE824-0180-4FDE-BB03-C2969D1A3939}"/>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848100" y="11982450"/>
          <a:ext cx="55880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260350</xdr:colOff>
      <xdr:row>15</xdr:row>
      <xdr:rowOff>381000</xdr:rowOff>
    </xdr:from>
    <xdr:to>
      <xdr:col>3</xdr:col>
      <xdr:colOff>1219200</xdr:colOff>
      <xdr:row>15</xdr:row>
      <xdr:rowOff>838200</xdr:rowOff>
    </xdr:to>
    <xdr:pic>
      <xdr:nvPicPr>
        <xdr:cNvPr id="355602" name="Picture 9" descr="Picture 9">
          <a:extLst>
            <a:ext uri="{FF2B5EF4-FFF2-40B4-BE49-F238E27FC236}">
              <a16:creationId xmlns:a16="http://schemas.microsoft.com/office/drawing/2014/main" id="{B06F3A61-C793-4DE8-B22B-FCBE76408E43}"/>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651250" y="17297400"/>
          <a:ext cx="9588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260350</xdr:colOff>
      <xdr:row>22</xdr:row>
      <xdr:rowOff>196850</xdr:rowOff>
    </xdr:from>
    <xdr:to>
      <xdr:col>3</xdr:col>
      <xdr:colOff>1219200</xdr:colOff>
      <xdr:row>22</xdr:row>
      <xdr:rowOff>1016000</xdr:rowOff>
    </xdr:to>
    <xdr:pic>
      <xdr:nvPicPr>
        <xdr:cNvPr id="355603" name="Picture 10" descr="Picture 10">
          <a:extLst>
            <a:ext uri="{FF2B5EF4-FFF2-40B4-BE49-F238E27FC236}">
              <a16:creationId xmlns:a16="http://schemas.microsoft.com/office/drawing/2014/main" id="{355E8D16-6245-4FD8-8128-C55E260A439C}"/>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651250" y="26003250"/>
          <a:ext cx="9588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247650</xdr:colOff>
      <xdr:row>23</xdr:row>
      <xdr:rowOff>82550</xdr:rowOff>
    </xdr:from>
    <xdr:to>
      <xdr:col>3</xdr:col>
      <xdr:colOff>1225550</xdr:colOff>
      <xdr:row>23</xdr:row>
      <xdr:rowOff>996950</xdr:rowOff>
    </xdr:to>
    <xdr:pic>
      <xdr:nvPicPr>
        <xdr:cNvPr id="355604" name="Picture 11" descr="Picture 11">
          <a:extLst>
            <a:ext uri="{FF2B5EF4-FFF2-40B4-BE49-F238E27FC236}">
              <a16:creationId xmlns:a16="http://schemas.microsoft.com/office/drawing/2014/main" id="{C11A5923-B03C-4A67-B103-8F5C6671E1EB}"/>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638550" y="27158950"/>
          <a:ext cx="9779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368300</xdr:colOff>
      <xdr:row>24</xdr:row>
      <xdr:rowOff>76200</xdr:rowOff>
    </xdr:from>
    <xdr:to>
      <xdr:col>3</xdr:col>
      <xdr:colOff>1104900</xdr:colOff>
      <xdr:row>24</xdr:row>
      <xdr:rowOff>1123950</xdr:rowOff>
    </xdr:to>
    <xdr:pic>
      <xdr:nvPicPr>
        <xdr:cNvPr id="355605" name="Picture 12" descr="Picture 12">
          <a:extLst>
            <a:ext uri="{FF2B5EF4-FFF2-40B4-BE49-F238E27FC236}">
              <a16:creationId xmlns:a16="http://schemas.microsoft.com/office/drawing/2014/main" id="{004D1304-4B02-4AAA-A412-8D88A865D0F5}"/>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759200" y="28422600"/>
          <a:ext cx="7366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298450</xdr:colOff>
      <xdr:row>25</xdr:row>
      <xdr:rowOff>184150</xdr:rowOff>
    </xdr:from>
    <xdr:to>
      <xdr:col>3</xdr:col>
      <xdr:colOff>1174750</xdr:colOff>
      <xdr:row>25</xdr:row>
      <xdr:rowOff>984250</xdr:rowOff>
    </xdr:to>
    <xdr:pic>
      <xdr:nvPicPr>
        <xdr:cNvPr id="355606" name="Picture 13" descr="Picture 13">
          <a:extLst>
            <a:ext uri="{FF2B5EF4-FFF2-40B4-BE49-F238E27FC236}">
              <a16:creationId xmlns:a16="http://schemas.microsoft.com/office/drawing/2014/main" id="{0B66824B-EC0E-4ADB-A80A-709E027F4D03}"/>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689350" y="29800550"/>
          <a:ext cx="8763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292100</xdr:colOff>
      <xdr:row>26</xdr:row>
      <xdr:rowOff>38100</xdr:rowOff>
    </xdr:from>
    <xdr:to>
      <xdr:col>3</xdr:col>
      <xdr:colOff>1200150</xdr:colOff>
      <xdr:row>26</xdr:row>
      <xdr:rowOff>1066800</xdr:rowOff>
    </xdr:to>
    <xdr:pic>
      <xdr:nvPicPr>
        <xdr:cNvPr id="355607" name="Picture 14" descr="Picture 14">
          <a:extLst>
            <a:ext uri="{FF2B5EF4-FFF2-40B4-BE49-F238E27FC236}">
              <a16:creationId xmlns:a16="http://schemas.microsoft.com/office/drawing/2014/main" id="{7C4AE4CF-C70D-47D5-AEDD-2F0A80B419C6}"/>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683000" y="30924500"/>
          <a:ext cx="90805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361950</xdr:colOff>
      <xdr:row>27</xdr:row>
      <xdr:rowOff>165100</xdr:rowOff>
    </xdr:from>
    <xdr:to>
      <xdr:col>3</xdr:col>
      <xdr:colOff>1123950</xdr:colOff>
      <xdr:row>27</xdr:row>
      <xdr:rowOff>1085850</xdr:rowOff>
    </xdr:to>
    <xdr:pic>
      <xdr:nvPicPr>
        <xdr:cNvPr id="355608" name="Picture 15" descr="Picture 15">
          <a:extLst>
            <a:ext uri="{FF2B5EF4-FFF2-40B4-BE49-F238E27FC236}">
              <a16:creationId xmlns:a16="http://schemas.microsoft.com/office/drawing/2014/main" id="{C269E223-F70D-4A80-A1B1-028151983EA0}"/>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752850" y="32321500"/>
          <a:ext cx="762000" cy="920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228600</xdr:colOff>
      <xdr:row>28</xdr:row>
      <xdr:rowOff>184150</xdr:rowOff>
    </xdr:from>
    <xdr:to>
      <xdr:col>3</xdr:col>
      <xdr:colOff>1244600</xdr:colOff>
      <xdr:row>28</xdr:row>
      <xdr:rowOff>1117600</xdr:rowOff>
    </xdr:to>
    <xdr:pic>
      <xdr:nvPicPr>
        <xdr:cNvPr id="355609" name="Picture 16" descr="Picture 16">
          <a:extLst>
            <a:ext uri="{FF2B5EF4-FFF2-40B4-BE49-F238E27FC236}">
              <a16:creationId xmlns:a16="http://schemas.microsoft.com/office/drawing/2014/main" id="{74FEA6BA-C97B-469E-B217-7530186FA975}"/>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619500" y="33610550"/>
          <a:ext cx="10160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273050</xdr:colOff>
      <xdr:row>29</xdr:row>
      <xdr:rowOff>95250</xdr:rowOff>
    </xdr:from>
    <xdr:to>
      <xdr:col>3</xdr:col>
      <xdr:colOff>1212850</xdr:colOff>
      <xdr:row>29</xdr:row>
      <xdr:rowOff>1174750</xdr:rowOff>
    </xdr:to>
    <xdr:pic>
      <xdr:nvPicPr>
        <xdr:cNvPr id="355610" name="Picture 17" descr="Picture 17">
          <a:extLst>
            <a:ext uri="{FF2B5EF4-FFF2-40B4-BE49-F238E27FC236}">
              <a16:creationId xmlns:a16="http://schemas.microsoft.com/office/drawing/2014/main" id="{CF850E26-4377-455A-86D4-CBC6CA9753B5}"/>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663950" y="34791650"/>
          <a:ext cx="939800" cy="1079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247650</xdr:colOff>
      <xdr:row>31</xdr:row>
      <xdr:rowOff>266700</xdr:rowOff>
    </xdr:from>
    <xdr:to>
      <xdr:col>3</xdr:col>
      <xdr:colOff>1225550</xdr:colOff>
      <xdr:row>31</xdr:row>
      <xdr:rowOff>825500</xdr:rowOff>
    </xdr:to>
    <xdr:pic>
      <xdr:nvPicPr>
        <xdr:cNvPr id="355611" name="Picture 18" descr="Picture 18">
          <a:extLst>
            <a:ext uri="{FF2B5EF4-FFF2-40B4-BE49-F238E27FC236}">
              <a16:creationId xmlns:a16="http://schemas.microsoft.com/office/drawing/2014/main" id="{5CF3A3E6-631F-4D68-AB1B-2C9274D5F4FF}"/>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638550" y="37503100"/>
          <a:ext cx="97790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209550</xdr:colOff>
      <xdr:row>32</xdr:row>
      <xdr:rowOff>184150</xdr:rowOff>
    </xdr:from>
    <xdr:to>
      <xdr:col>3</xdr:col>
      <xdr:colOff>1270000</xdr:colOff>
      <xdr:row>32</xdr:row>
      <xdr:rowOff>850900</xdr:rowOff>
    </xdr:to>
    <xdr:pic>
      <xdr:nvPicPr>
        <xdr:cNvPr id="355612" name="Picture 19" descr="Picture 19">
          <a:extLst>
            <a:ext uri="{FF2B5EF4-FFF2-40B4-BE49-F238E27FC236}">
              <a16:creationId xmlns:a16="http://schemas.microsoft.com/office/drawing/2014/main" id="{225FE731-3AC3-4230-8F3A-04262E4ADBA8}"/>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600450" y="38690550"/>
          <a:ext cx="10604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450850</xdr:colOff>
      <xdr:row>34</xdr:row>
      <xdr:rowOff>114300</xdr:rowOff>
    </xdr:from>
    <xdr:to>
      <xdr:col>3</xdr:col>
      <xdr:colOff>1028700</xdr:colOff>
      <xdr:row>34</xdr:row>
      <xdr:rowOff>1085850</xdr:rowOff>
    </xdr:to>
    <xdr:pic>
      <xdr:nvPicPr>
        <xdr:cNvPr id="355613" name="Picture 20" descr="Picture 20">
          <a:extLst>
            <a:ext uri="{FF2B5EF4-FFF2-40B4-BE49-F238E27FC236}">
              <a16:creationId xmlns:a16="http://schemas.microsoft.com/office/drawing/2014/main" id="{586E80B6-C465-4099-A225-3C1919663C48}"/>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3841750" y="41160700"/>
          <a:ext cx="5778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35</xdr:row>
      <xdr:rowOff>165100</xdr:rowOff>
    </xdr:from>
    <xdr:to>
      <xdr:col>3</xdr:col>
      <xdr:colOff>1327150</xdr:colOff>
      <xdr:row>35</xdr:row>
      <xdr:rowOff>1035050</xdr:rowOff>
    </xdr:to>
    <xdr:pic>
      <xdr:nvPicPr>
        <xdr:cNvPr id="355614" name="Picture 21" descr="Picture 21">
          <a:extLst>
            <a:ext uri="{FF2B5EF4-FFF2-40B4-BE49-F238E27FC236}">
              <a16:creationId xmlns:a16="http://schemas.microsoft.com/office/drawing/2014/main" id="{1A459298-BE4E-4C32-9A06-D6D5CB10DC44}"/>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543300" y="42481500"/>
          <a:ext cx="117475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39</xdr:row>
      <xdr:rowOff>57150</xdr:rowOff>
    </xdr:from>
    <xdr:to>
      <xdr:col>3</xdr:col>
      <xdr:colOff>1003300</xdr:colOff>
      <xdr:row>39</xdr:row>
      <xdr:rowOff>952500</xdr:rowOff>
    </xdr:to>
    <xdr:pic>
      <xdr:nvPicPr>
        <xdr:cNvPr id="355615" name="Picture 22" descr="Picture 22">
          <a:extLst>
            <a:ext uri="{FF2B5EF4-FFF2-40B4-BE49-F238E27FC236}">
              <a16:creationId xmlns:a16="http://schemas.microsoft.com/office/drawing/2014/main" id="{D4906E10-2809-4692-8F8E-FAFDAE7B1323}"/>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448050" y="46704250"/>
          <a:ext cx="9461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76200</xdr:colOff>
      <xdr:row>40</xdr:row>
      <xdr:rowOff>57150</xdr:rowOff>
    </xdr:from>
    <xdr:to>
      <xdr:col>3</xdr:col>
      <xdr:colOff>1162050</xdr:colOff>
      <xdr:row>40</xdr:row>
      <xdr:rowOff>901700</xdr:rowOff>
    </xdr:to>
    <xdr:pic>
      <xdr:nvPicPr>
        <xdr:cNvPr id="355616" name="Picture 23" descr="Picture 23">
          <a:extLst>
            <a:ext uri="{FF2B5EF4-FFF2-40B4-BE49-F238E27FC236}">
              <a16:creationId xmlns:a16="http://schemas.microsoft.com/office/drawing/2014/main" id="{31AA1F5C-8655-40C6-BE48-D24EB86EE37B}"/>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3467100" y="47758350"/>
          <a:ext cx="1085850" cy="844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41</xdr:row>
      <xdr:rowOff>228600</xdr:rowOff>
    </xdr:from>
    <xdr:to>
      <xdr:col>3</xdr:col>
      <xdr:colOff>1155700</xdr:colOff>
      <xdr:row>41</xdr:row>
      <xdr:rowOff>1085850</xdr:rowOff>
    </xdr:to>
    <xdr:pic>
      <xdr:nvPicPr>
        <xdr:cNvPr id="355617" name="Picture 24" descr="Picture 24">
          <a:extLst>
            <a:ext uri="{FF2B5EF4-FFF2-40B4-BE49-F238E27FC236}">
              <a16:creationId xmlns:a16="http://schemas.microsoft.com/office/drawing/2014/main" id="{1D305DAE-A577-4CBE-B789-4CDF244C6A06}"/>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3708400" y="48920400"/>
          <a:ext cx="8382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8</xdr:row>
      <xdr:rowOff>31750</xdr:rowOff>
    </xdr:from>
    <xdr:to>
      <xdr:col>3</xdr:col>
      <xdr:colOff>1187450</xdr:colOff>
      <xdr:row>8</xdr:row>
      <xdr:rowOff>1079500</xdr:rowOff>
    </xdr:to>
    <xdr:pic>
      <xdr:nvPicPr>
        <xdr:cNvPr id="355618" name="Picture 48" descr="Picture 48">
          <a:extLst>
            <a:ext uri="{FF2B5EF4-FFF2-40B4-BE49-F238E27FC236}">
              <a16:creationId xmlns:a16="http://schemas.microsoft.com/office/drawing/2014/main" id="{1AA496E8-8242-49C8-858E-FF6BF56B9E54}"/>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3517900" y="8058150"/>
          <a:ext cx="10604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12</xdr:row>
      <xdr:rowOff>38100</xdr:rowOff>
    </xdr:from>
    <xdr:to>
      <xdr:col>4</xdr:col>
      <xdr:colOff>0</xdr:colOff>
      <xdr:row>12</xdr:row>
      <xdr:rowOff>1143000</xdr:rowOff>
    </xdr:to>
    <xdr:pic>
      <xdr:nvPicPr>
        <xdr:cNvPr id="355619" name="Picture 49" descr="Picture 49">
          <a:extLst>
            <a:ext uri="{FF2B5EF4-FFF2-40B4-BE49-F238E27FC236}">
              <a16:creationId xmlns:a16="http://schemas.microsoft.com/office/drawing/2014/main" id="{72056CFD-739B-4A66-89B7-4393BEFE9720}"/>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3511550" y="13144500"/>
          <a:ext cx="13271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13</xdr:row>
      <xdr:rowOff>82550</xdr:rowOff>
    </xdr:from>
    <xdr:to>
      <xdr:col>3</xdr:col>
      <xdr:colOff>1447800</xdr:colOff>
      <xdr:row>13</xdr:row>
      <xdr:rowOff>1104900</xdr:rowOff>
    </xdr:to>
    <xdr:pic>
      <xdr:nvPicPr>
        <xdr:cNvPr id="355620" name="Picture 50" descr="Picture 50">
          <a:extLst>
            <a:ext uri="{FF2B5EF4-FFF2-40B4-BE49-F238E27FC236}">
              <a16:creationId xmlns:a16="http://schemas.microsoft.com/office/drawing/2014/main" id="{493B5AFD-743F-4008-A68D-535ECD9DEE9D}"/>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3511550" y="14458950"/>
          <a:ext cx="1327150" cy="1022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190500</xdr:colOff>
      <xdr:row>14</xdr:row>
      <xdr:rowOff>82550</xdr:rowOff>
    </xdr:from>
    <xdr:to>
      <xdr:col>3</xdr:col>
      <xdr:colOff>971550</xdr:colOff>
      <xdr:row>14</xdr:row>
      <xdr:rowOff>596900</xdr:rowOff>
    </xdr:to>
    <xdr:pic>
      <xdr:nvPicPr>
        <xdr:cNvPr id="355621" name="Picture 71" descr="Picture 71">
          <a:extLst>
            <a:ext uri="{FF2B5EF4-FFF2-40B4-BE49-F238E27FC236}">
              <a16:creationId xmlns:a16="http://schemas.microsoft.com/office/drawing/2014/main" id="{82D61486-89A5-40DF-8390-863CAE6D0748}"/>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3581400" y="15728950"/>
          <a:ext cx="7810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292100</xdr:colOff>
      <xdr:row>4</xdr:row>
      <xdr:rowOff>133350</xdr:rowOff>
    </xdr:from>
    <xdr:to>
      <xdr:col>5</xdr:col>
      <xdr:colOff>1612900</xdr:colOff>
      <xdr:row>4</xdr:row>
      <xdr:rowOff>876300</xdr:rowOff>
    </xdr:to>
    <xdr:pic>
      <xdr:nvPicPr>
        <xdr:cNvPr id="355622" name="Picture 146">
          <a:extLst>
            <a:ext uri="{FF2B5EF4-FFF2-40B4-BE49-F238E27FC236}">
              <a16:creationId xmlns:a16="http://schemas.microsoft.com/office/drawing/2014/main" id="{F692B633-162B-411B-B587-CB1BDB4B1176}"/>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5549900" y="3079750"/>
          <a:ext cx="13208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628650</xdr:colOff>
      <xdr:row>42</xdr:row>
      <xdr:rowOff>120650</xdr:rowOff>
    </xdr:from>
    <xdr:to>
      <xdr:col>5</xdr:col>
      <xdr:colOff>1314450</xdr:colOff>
      <xdr:row>42</xdr:row>
      <xdr:rowOff>787400</xdr:rowOff>
    </xdr:to>
    <xdr:pic>
      <xdr:nvPicPr>
        <xdr:cNvPr id="355623" name="Picture 169">
          <a:extLst>
            <a:ext uri="{FF2B5EF4-FFF2-40B4-BE49-F238E27FC236}">
              <a16:creationId xmlns:a16="http://schemas.microsoft.com/office/drawing/2014/main" id="{88D574EE-F909-405E-857A-F9F6C843D6F6}"/>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5886450" y="50082450"/>
          <a:ext cx="6858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400050</xdr:colOff>
      <xdr:row>44</xdr:row>
      <xdr:rowOff>19050</xdr:rowOff>
    </xdr:from>
    <xdr:to>
      <xdr:col>5</xdr:col>
      <xdr:colOff>1555750</xdr:colOff>
      <xdr:row>44</xdr:row>
      <xdr:rowOff>889000</xdr:rowOff>
    </xdr:to>
    <xdr:pic>
      <xdr:nvPicPr>
        <xdr:cNvPr id="355624" name="Picture 5">
          <a:extLst>
            <a:ext uri="{FF2B5EF4-FFF2-40B4-BE49-F238E27FC236}">
              <a16:creationId xmlns:a16="http://schemas.microsoft.com/office/drawing/2014/main" id="{1AF32D1B-C9DA-4DE9-B6A8-2B5A42270E68}"/>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5657850" y="51911250"/>
          <a:ext cx="115570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730250</xdr:colOff>
      <xdr:row>38</xdr:row>
      <xdr:rowOff>114300</xdr:rowOff>
    </xdr:from>
    <xdr:to>
      <xdr:col>5</xdr:col>
      <xdr:colOff>1047750</xdr:colOff>
      <xdr:row>38</xdr:row>
      <xdr:rowOff>1181100</xdr:rowOff>
    </xdr:to>
    <xdr:pic>
      <xdr:nvPicPr>
        <xdr:cNvPr id="355625" name="Picture 65">
          <a:extLst>
            <a:ext uri="{FF2B5EF4-FFF2-40B4-BE49-F238E27FC236}">
              <a16:creationId xmlns:a16="http://schemas.microsoft.com/office/drawing/2014/main" id="{16371D0D-F2CB-4B0E-9517-35BF340913BF}"/>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5988050" y="45593000"/>
          <a:ext cx="317500" cy="1054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241300</xdr:colOff>
      <xdr:row>17</xdr:row>
      <xdr:rowOff>247650</xdr:rowOff>
    </xdr:from>
    <xdr:to>
      <xdr:col>5</xdr:col>
      <xdr:colOff>1295400</xdr:colOff>
      <xdr:row>17</xdr:row>
      <xdr:rowOff>723900</xdr:rowOff>
    </xdr:to>
    <xdr:pic>
      <xdr:nvPicPr>
        <xdr:cNvPr id="355626" name="Picture 77">
          <a:extLst>
            <a:ext uri="{FF2B5EF4-FFF2-40B4-BE49-F238E27FC236}">
              <a16:creationId xmlns:a16="http://schemas.microsoft.com/office/drawing/2014/main" id="{BEE1E2F6-DA33-46F3-BCC5-5FDCF826D252}"/>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rcRect b="-394"/>
        <a:stretch>
          <a:fillRect/>
        </a:stretch>
      </xdr:blipFill>
      <xdr:spPr bwMode="auto">
        <a:xfrm>
          <a:off x="5499100" y="19704050"/>
          <a:ext cx="10541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546100</xdr:colOff>
      <xdr:row>49</xdr:row>
      <xdr:rowOff>95250</xdr:rowOff>
    </xdr:from>
    <xdr:to>
      <xdr:col>5</xdr:col>
      <xdr:colOff>1187450</xdr:colOff>
      <xdr:row>49</xdr:row>
      <xdr:rowOff>819150</xdr:rowOff>
    </xdr:to>
    <xdr:pic>
      <xdr:nvPicPr>
        <xdr:cNvPr id="355627" name="Picture 833" descr="Picture 833">
          <a:extLst>
            <a:ext uri="{FF2B5EF4-FFF2-40B4-BE49-F238E27FC236}">
              <a16:creationId xmlns:a16="http://schemas.microsoft.com/office/drawing/2014/main" id="{BD4BF544-9B4F-4BCA-BD43-D5A155BB7CF0}"/>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5803900" y="56940450"/>
          <a:ext cx="641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349250</xdr:colOff>
      <xdr:row>3</xdr:row>
      <xdr:rowOff>165100</xdr:rowOff>
    </xdr:from>
    <xdr:to>
      <xdr:col>5</xdr:col>
      <xdr:colOff>1587500</xdr:colOff>
      <xdr:row>3</xdr:row>
      <xdr:rowOff>984250</xdr:rowOff>
    </xdr:to>
    <xdr:pic>
      <xdr:nvPicPr>
        <xdr:cNvPr id="355628" name="Picture 72" descr="garnish tray 4 cavity">
          <a:extLst>
            <a:ext uri="{FF2B5EF4-FFF2-40B4-BE49-F238E27FC236}">
              <a16:creationId xmlns:a16="http://schemas.microsoft.com/office/drawing/2014/main" id="{BFB7BCF9-8D94-49B4-92B1-C658D4FF558D}"/>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r="154" b="-201"/>
        <a:stretch>
          <a:fillRect/>
        </a:stretch>
      </xdr:blipFill>
      <xdr:spPr bwMode="auto">
        <a:xfrm>
          <a:off x="5607050" y="1841500"/>
          <a:ext cx="12382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298450</xdr:colOff>
      <xdr:row>2</xdr:row>
      <xdr:rowOff>228600</xdr:rowOff>
    </xdr:from>
    <xdr:to>
      <xdr:col>5</xdr:col>
      <xdr:colOff>1568450</xdr:colOff>
      <xdr:row>2</xdr:row>
      <xdr:rowOff>1047750</xdr:rowOff>
    </xdr:to>
    <xdr:pic>
      <xdr:nvPicPr>
        <xdr:cNvPr id="355629" name="Picture 75" descr="Bar caddy.jpg">
          <a:extLst>
            <a:ext uri="{FF2B5EF4-FFF2-40B4-BE49-F238E27FC236}">
              <a16:creationId xmlns:a16="http://schemas.microsoft.com/office/drawing/2014/main" id="{D7A81B7B-709A-4ABD-B673-289CD3D70FF6}"/>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5556250" y="635000"/>
          <a:ext cx="127000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596900</xdr:colOff>
      <xdr:row>35</xdr:row>
      <xdr:rowOff>228600</xdr:rowOff>
    </xdr:from>
    <xdr:to>
      <xdr:col>5</xdr:col>
      <xdr:colOff>1346200</xdr:colOff>
      <xdr:row>35</xdr:row>
      <xdr:rowOff>946150</xdr:rowOff>
    </xdr:to>
    <xdr:pic>
      <xdr:nvPicPr>
        <xdr:cNvPr id="355630" name="Picture 76">
          <a:extLst>
            <a:ext uri="{FF2B5EF4-FFF2-40B4-BE49-F238E27FC236}">
              <a16:creationId xmlns:a16="http://schemas.microsoft.com/office/drawing/2014/main" id="{72C58AAE-2C6C-44CE-B5C0-1B91E785B9FB}"/>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5854700" y="42545000"/>
          <a:ext cx="7493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717550</xdr:colOff>
      <xdr:row>15</xdr:row>
      <xdr:rowOff>215900</xdr:rowOff>
    </xdr:from>
    <xdr:to>
      <xdr:col>5</xdr:col>
      <xdr:colOff>1314450</xdr:colOff>
      <xdr:row>15</xdr:row>
      <xdr:rowOff>952500</xdr:rowOff>
    </xdr:to>
    <xdr:pic>
      <xdr:nvPicPr>
        <xdr:cNvPr id="355631" name="Picture 77">
          <a:extLst>
            <a:ext uri="{FF2B5EF4-FFF2-40B4-BE49-F238E27FC236}">
              <a16:creationId xmlns:a16="http://schemas.microsoft.com/office/drawing/2014/main" id="{FB60818C-1849-47DF-987E-98A34959F7EE}"/>
            </a:ext>
          </a:extLst>
        </xdr:cNvPr>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5975350" y="17132300"/>
          <a:ext cx="59690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571500</xdr:colOff>
      <xdr:row>27</xdr:row>
      <xdr:rowOff>361950</xdr:rowOff>
    </xdr:from>
    <xdr:to>
      <xdr:col>5</xdr:col>
      <xdr:colOff>1549400</xdr:colOff>
      <xdr:row>27</xdr:row>
      <xdr:rowOff>952500</xdr:rowOff>
    </xdr:to>
    <xdr:pic>
      <xdr:nvPicPr>
        <xdr:cNvPr id="355632" name="图片 13">
          <a:extLst>
            <a:ext uri="{FF2B5EF4-FFF2-40B4-BE49-F238E27FC236}">
              <a16:creationId xmlns:a16="http://schemas.microsoft.com/office/drawing/2014/main" id="{06911184-24A6-407A-9B3C-6754B0040A1B}"/>
            </a:ext>
          </a:extLst>
        </xdr:cNvPr>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5829300" y="32518350"/>
          <a:ext cx="9779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590550</xdr:colOff>
      <xdr:row>26</xdr:row>
      <xdr:rowOff>190500</xdr:rowOff>
    </xdr:from>
    <xdr:to>
      <xdr:col>5</xdr:col>
      <xdr:colOff>1416050</xdr:colOff>
      <xdr:row>26</xdr:row>
      <xdr:rowOff>1066800</xdr:rowOff>
    </xdr:to>
    <xdr:pic>
      <xdr:nvPicPr>
        <xdr:cNvPr id="355633" name="Picture 79" descr="Ice scooper ss.jpg">
          <a:extLst>
            <a:ext uri="{FF2B5EF4-FFF2-40B4-BE49-F238E27FC236}">
              <a16:creationId xmlns:a16="http://schemas.microsoft.com/office/drawing/2014/main" id="{7F52AB3C-BECF-4F7C-9B79-C7C64428CF0E}"/>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5848350" y="31076900"/>
          <a:ext cx="8255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781050</xdr:colOff>
      <xdr:row>28</xdr:row>
      <xdr:rowOff>114300</xdr:rowOff>
    </xdr:from>
    <xdr:to>
      <xdr:col>5</xdr:col>
      <xdr:colOff>1238250</xdr:colOff>
      <xdr:row>28</xdr:row>
      <xdr:rowOff>1143000</xdr:rowOff>
    </xdr:to>
    <xdr:pic>
      <xdr:nvPicPr>
        <xdr:cNvPr id="355634" name="Picture 1">
          <a:extLst>
            <a:ext uri="{FF2B5EF4-FFF2-40B4-BE49-F238E27FC236}">
              <a16:creationId xmlns:a16="http://schemas.microsoft.com/office/drawing/2014/main" id="{5764A3F5-9388-41A0-944B-B51D0BA1654B}"/>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6038850" y="33540700"/>
          <a:ext cx="4572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450850</xdr:colOff>
      <xdr:row>7</xdr:row>
      <xdr:rowOff>63500</xdr:rowOff>
    </xdr:from>
    <xdr:to>
      <xdr:col>5</xdr:col>
      <xdr:colOff>1346200</xdr:colOff>
      <xdr:row>7</xdr:row>
      <xdr:rowOff>933450</xdr:rowOff>
    </xdr:to>
    <xdr:pic>
      <xdr:nvPicPr>
        <xdr:cNvPr id="355635" name="Picture 21">
          <a:extLst>
            <a:ext uri="{FF2B5EF4-FFF2-40B4-BE49-F238E27FC236}">
              <a16:creationId xmlns:a16="http://schemas.microsoft.com/office/drawing/2014/main" id="{CCD25FC5-DD8E-43F0-BE7E-369C793E3EA4}"/>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5708650" y="6819900"/>
          <a:ext cx="89535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596900</xdr:colOff>
      <xdr:row>9</xdr:row>
      <xdr:rowOff>165100</xdr:rowOff>
    </xdr:from>
    <xdr:to>
      <xdr:col>5</xdr:col>
      <xdr:colOff>1054100</xdr:colOff>
      <xdr:row>9</xdr:row>
      <xdr:rowOff>1136650</xdr:rowOff>
    </xdr:to>
    <xdr:pic>
      <xdr:nvPicPr>
        <xdr:cNvPr id="355636" name="Picture 7">
          <a:extLst>
            <a:ext uri="{FF2B5EF4-FFF2-40B4-BE49-F238E27FC236}">
              <a16:creationId xmlns:a16="http://schemas.microsoft.com/office/drawing/2014/main" id="{83A6FEB9-A60C-4E6A-A73D-CE041C4DB991}"/>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5854700" y="9461500"/>
          <a:ext cx="4572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596900</xdr:colOff>
      <xdr:row>10</xdr:row>
      <xdr:rowOff>165100</xdr:rowOff>
    </xdr:from>
    <xdr:to>
      <xdr:col>5</xdr:col>
      <xdr:colOff>1054100</xdr:colOff>
      <xdr:row>10</xdr:row>
      <xdr:rowOff>1168400</xdr:rowOff>
    </xdr:to>
    <xdr:pic>
      <xdr:nvPicPr>
        <xdr:cNvPr id="355637" name="Picture 7">
          <a:extLst>
            <a:ext uri="{FF2B5EF4-FFF2-40B4-BE49-F238E27FC236}">
              <a16:creationId xmlns:a16="http://schemas.microsoft.com/office/drawing/2014/main" id="{6075E933-C731-48A9-920C-53151BED48FB}"/>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5854700" y="10731500"/>
          <a:ext cx="45720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419100</xdr:colOff>
      <xdr:row>18</xdr:row>
      <xdr:rowOff>196850</xdr:rowOff>
    </xdr:from>
    <xdr:to>
      <xdr:col>5</xdr:col>
      <xdr:colOff>1155700</xdr:colOff>
      <xdr:row>18</xdr:row>
      <xdr:rowOff>1054100</xdr:rowOff>
    </xdr:to>
    <xdr:pic>
      <xdr:nvPicPr>
        <xdr:cNvPr id="355638" name="Picture 17">
          <a:extLst>
            <a:ext uri="{FF2B5EF4-FFF2-40B4-BE49-F238E27FC236}">
              <a16:creationId xmlns:a16="http://schemas.microsoft.com/office/drawing/2014/main" id="{8A70453B-5B09-4A86-9259-1FF899C2F142}"/>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5676900" y="20923250"/>
          <a:ext cx="7366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469900</xdr:colOff>
      <xdr:row>19</xdr:row>
      <xdr:rowOff>215900</xdr:rowOff>
    </xdr:from>
    <xdr:to>
      <xdr:col>5</xdr:col>
      <xdr:colOff>1155700</xdr:colOff>
      <xdr:row>19</xdr:row>
      <xdr:rowOff>1073150</xdr:rowOff>
    </xdr:to>
    <xdr:pic>
      <xdr:nvPicPr>
        <xdr:cNvPr id="355639" name="Picture 18">
          <a:extLst>
            <a:ext uri="{FF2B5EF4-FFF2-40B4-BE49-F238E27FC236}">
              <a16:creationId xmlns:a16="http://schemas.microsoft.com/office/drawing/2014/main" id="{3081A673-43ED-4CE5-A5BF-CDDBB4E6A5AA}"/>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5727700" y="22212300"/>
          <a:ext cx="6858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469900</xdr:colOff>
      <xdr:row>11</xdr:row>
      <xdr:rowOff>165100</xdr:rowOff>
    </xdr:from>
    <xdr:to>
      <xdr:col>5</xdr:col>
      <xdr:colOff>1206500</xdr:colOff>
      <xdr:row>11</xdr:row>
      <xdr:rowOff>1022350</xdr:rowOff>
    </xdr:to>
    <xdr:pic>
      <xdr:nvPicPr>
        <xdr:cNvPr id="355640" name="Picture 10">
          <a:extLst>
            <a:ext uri="{FF2B5EF4-FFF2-40B4-BE49-F238E27FC236}">
              <a16:creationId xmlns:a16="http://schemas.microsoft.com/office/drawing/2014/main" id="{8CEFB381-4586-48FB-B05A-3C08E97680B3}"/>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5727700" y="12001500"/>
          <a:ext cx="7366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450850</xdr:colOff>
      <xdr:row>21</xdr:row>
      <xdr:rowOff>133350</xdr:rowOff>
    </xdr:from>
    <xdr:to>
      <xdr:col>5</xdr:col>
      <xdr:colOff>1600200</xdr:colOff>
      <xdr:row>21</xdr:row>
      <xdr:rowOff>1117600</xdr:rowOff>
    </xdr:to>
    <xdr:pic>
      <xdr:nvPicPr>
        <xdr:cNvPr id="355641" name="Picture 3">
          <a:extLst>
            <a:ext uri="{FF2B5EF4-FFF2-40B4-BE49-F238E27FC236}">
              <a16:creationId xmlns:a16="http://schemas.microsoft.com/office/drawing/2014/main" id="{888FFB5A-679E-4EC8-9777-553EAA7A6C40}"/>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5708650" y="24669750"/>
          <a:ext cx="1149350" cy="984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641350</xdr:colOff>
      <xdr:row>22</xdr:row>
      <xdr:rowOff>209550</xdr:rowOff>
    </xdr:from>
    <xdr:to>
      <xdr:col>5</xdr:col>
      <xdr:colOff>1479550</xdr:colOff>
      <xdr:row>22</xdr:row>
      <xdr:rowOff>927100</xdr:rowOff>
    </xdr:to>
    <xdr:pic>
      <xdr:nvPicPr>
        <xdr:cNvPr id="355642" name="Picture 10">
          <a:extLst>
            <a:ext uri="{FF2B5EF4-FFF2-40B4-BE49-F238E27FC236}">
              <a16:creationId xmlns:a16="http://schemas.microsoft.com/office/drawing/2014/main" id="{917D9765-AD78-4F07-97DC-559622C2129A}"/>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5899150" y="26015950"/>
          <a:ext cx="8382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5</xdr:col>
      <xdr:colOff>615950</xdr:colOff>
      <xdr:row>32</xdr:row>
      <xdr:rowOff>190500</xdr:rowOff>
    </xdr:from>
    <xdr:to>
      <xdr:col>5</xdr:col>
      <xdr:colOff>1651000</xdr:colOff>
      <xdr:row>32</xdr:row>
      <xdr:rowOff>1060450</xdr:rowOff>
    </xdr:to>
    <xdr:pic>
      <xdr:nvPicPr>
        <xdr:cNvPr id="355643" name="Picture 19">
          <a:extLst>
            <a:ext uri="{FF2B5EF4-FFF2-40B4-BE49-F238E27FC236}">
              <a16:creationId xmlns:a16="http://schemas.microsoft.com/office/drawing/2014/main" id="{FA8E0E99-02EC-411A-B421-8A0523013E6B}"/>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5873750" y="38696900"/>
          <a:ext cx="103505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5</xdr:col>
      <xdr:colOff>508000</xdr:colOff>
      <xdr:row>43</xdr:row>
      <xdr:rowOff>133350</xdr:rowOff>
    </xdr:from>
    <xdr:to>
      <xdr:col>5</xdr:col>
      <xdr:colOff>1454150</xdr:colOff>
      <xdr:row>43</xdr:row>
      <xdr:rowOff>908050</xdr:rowOff>
    </xdr:to>
    <xdr:pic>
      <xdr:nvPicPr>
        <xdr:cNvPr id="355644" name="Picture 16">
          <a:extLst>
            <a:ext uri="{FF2B5EF4-FFF2-40B4-BE49-F238E27FC236}">
              <a16:creationId xmlns:a16="http://schemas.microsoft.com/office/drawing/2014/main" id="{FD84D67F-C212-4174-AA95-987F9D45A17F}"/>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5765800" y="50996850"/>
          <a:ext cx="94615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361950</xdr:colOff>
      <xdr:row>41</xdr:row>
      <xdr:rowOff>304800</xdr:rowOff>
    </xdr:from>
    <xdr:to>
      <xdr:col>5</xdr:col>
      <xdr:colOff>1003300</xdr:colOff>
      <xdr:row>41</xdr:row>
      <xdr:rowOff>946150</xdr:rowOff>
    </xdr:to>
    <xdr:pic>
      <xdr:nvPicPr>
        <xdr:cNvPr id="355645" name="Picture 24">
          <a:extLst>
            <a:ext uri="{FF2B5EF4-FFF2-40B4-BE49-F238E27FC236}">
              <a16:creationId xmlns:a16="http://schemas.microsoft.com/office/drawing/2014/main" id="{D493DB19-3F69-4928-A0BB-4972053691E7}"/>
            </a:ext>
          </a:extLst>
        </xdr:cNvPr>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5619750" y="48996600"/>
          <a:ext cx="64135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5</xdr:col>
      <xdr:colOff>508000</xdr:colOff>
      <xdr:row>45</xdr:row>
      <xdr:rowOff>241300</xdr:rowOff>
    </xdr:from>
    <xdr:to>
      <xdr:col>5</xdr:col>
      <xdr:colOff>1403350</xdr:colOff>
      <xdr:row>45</xdr:row>
      <xdr:rowOff>927100</xdr:rowOff>
    </xdr:to>
    <xdr:pic>
      <xdr:nvPicPr>
        <xdr:cNvPr id="355646" name="Picture 1">
          <a:extLst>
            <a:ext uri="{FF2B5EF4-FFF2-40B4-BE49-F238E27FC236}">
              <a16:creationId xmlns:a16="http://schemas.microsoft.com/office/drawing/2014/main" id="{1092C343-1087-4876-8204-0F6637BF68BA}"/>
            </a:ext>
          </a:extLst>
        </xdr:cNvPr>
        <xdr:cNvPicPr>
          <a:picLocks noChangeAspect="1" noChangeArrowheads="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5765800" y="53111400"/>
          <a:ext cx="89535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527050</xdr:colOff>
      <xdr:row>46</xdr:row>
      <xdr:rowOff>209550</xdr:rowOff>
    </xdr:from>
    <xdr:to>
      <xdr:col>5</xdr:col>
      <xdr:colOff>1365250</xdr:colOff>
      <xdr:row>46</xdr:row>
      <xdr:rowOff>857250</xdr:rowOff>
    </xdr:to>
    <xdr:pic>
      <xdr:nvPicPr>
        <xdr:cNvPr id="355647" name="Picture 31">
          <a:extLst>
            <a:ext uri="{FF2B5EF4-FFF2-40B4-BE49-F238E27FC236}">
              <a16:creationId xmlns:a16="http://schemas.microsoft.com/office/drawing/2014/main" id="{275FD8E0-D5DF-42B2-98FA-8F067D99297F}"/>
            </a:ext>
          </a:extLst>
        </xdr:cNvPr>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5784850" y="53943250"/>
          <a:ext cx="8382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527050</xdr:colOff>
      <xdr:row>47</xdr:row>
      <xdr:rowOff>184150</xdr:rowOff>
    </xdr:from>
    <xdr:to>
      <xdr:col>5</xdr:col>
      <xdr:colOff>1466850</xdr:colOff>
      <xdr:row>47</xdr:row>
      <xdr:rowOff>831850</xdr:rowOff>
    </xdr:to>
    <xdr:pic>
      <xdr:nvPicPr>
        <xdr:cNvPr id="355648" name="Picture 32">
          <a:extLst>
            <a:ext uri="{FF2B5EF4-FFF2-40B4-BE49-F238E27FC236}">
              <a16:creationId xmlns:a16="http://schemas.microsoft.com/office/drawing/2014/main" id="{70167985-B82A-4E7C-9D3C-A79FC1F4B022}"/>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5784850" y="54959250"/>
          <a:ext cx="9398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336550</xdr:colOff>
      <xdr:row>37</xdr:row>
      <xdr:rowOff>323850</xdr:rowOff>
    </xdr:from>
    <xdr:to>
      <xdr:col>5</xdr:col>
      <xdr:colOff>1454150</xdr:colOff>
      <xdr:row>37</xdr:row>
      <xdr:rowOff>565150</xdr:rowOff>
    </xdr:to>
    <xdr:pic>
      <xdr:nvPicPr>
        <xdr:cNvPr id="355649" name="Picture 171">
          <a:extLst>
            <a:ext uri="{FF2B5EF4-FFF2-40B4-BE49-F238E27FC236}">
              <a16:creationId xmlns:a16="http://schemas.microsoft.com/office/drawing/2014/main" id="{CB95E960-2F7A-46B0-86F0-EA5142C037FA}"/>
            </a:ext>
          </a:extLst>
        </xdr:cNvPr>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5594350" y="45180250"/>
          <a:ext cx="111760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292100</xdr:colOff>
      <xdr:row>14</xdr:row>
      <xdr:rowOff>152400</xdr:rowOff>
    </xdr:from>
    <xdr:to>
      <xdr:col>5</xdr:col>
      <xdr:colOff>1320800</xdr:colOff>
      <xdr:row>14</xdr:row>
      <xdr:rowOff>1143000</xdr:rowOff>
    </xdr:to>
    <xdr:pic>
      <xdr:nvPicPr>
        <xdr:cNvPr id="355650" name="Picture 193">
          <a:extLst>
            <a:ext uri="{FF2B5EF4-FFF2-40B4-BE49-F238E27FC236}">
              <a16:creationId xmlns:a16="http://schemas.microsoft.com/office/drawing/2014/main" id="{73C75900-8842-4463-80C4-41F4D6B5BE2B}"/>
            </a:ext>
          </a:extLst>
        </xdr:cNvPr>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5549900" y="15798800"/>
          <a:ext cx="10287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33</xdr:row>
      <xdr:rowOff>190500</xdr:rowOff>
    </xdr:from>
    <xdr:to>
      <xdr:col>5</xdr:col>
      <xdr:colOff>1416050</xdr:colOff>
      <xdr:row>33</xdr:row>
      <xdr:rowOff>1104900</xdr:rowOff>
    </xdr:to>
    <xdr:pic>
      <xdr:nvPicPr>
        <xdr:cNvPr id="355651" name="Picture 37">
          <a:extLst>
            <a:ext uri="{FF2B5EF4-FFF2-40B4-BE49-F238E27FC236}">
              <a16:creationId xmlns:a16="http://schemas.microsoft.com/office/drawing/2014/main" id="{BDF5D082-457A-419F-BAE2-26AF80643FDA}"/>
            </a:ext>
          </a:extLst>
        </xdr:cNvPr>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5429250" y="39966900"/>
          <a:ext cx="12446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317500</xdr:colOff>
      <xdr:row>20</xdr:row>
      <xdr:rowOff>165100</xdr:rowOff>
    </xdr:from>
    <xdr:to>
      <xdr:col>5</xdr:col>
      <xdr:colOff>1257300</xdr:colOff>
      <xdr:row>20</xdr:row>
      <xdr:rowOff>1060450</xdr:rowOff>
    </xdr:to>
    <xdr:pic>
      <xdr:nvPicPr>
        <xdr:cNvPr id="355652" name="Picture 112" descr="61o2RBLH79L._AC_SS450_">
          <a:extLst>
            <a:ext uri="{FF2B5EF4-FFF2-40B4-BE49-F238E27FC236}">
              <a16:creationId xmlns:a16="http://schemas.microsoft.com/office/drawing/2014/main" id="{8DE92E94-BE3A-4181-82F7-D434768D5AE6}"/>
            </a:ext>
          </a:extLst>
        </xdr:cNvPr>
        <xdr:cNvPicPr>
          <a:picLocks noChangeAspect="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5575300" y="23431500"/>
          <a:ext cx="9398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615950</xdr:colOff>
      <xdr:row>36</xdr:row>
      <xdr:rowOff>247650</xdr:rowOff>
    </xdr:from>
    <xdr:to>
      <xdr:col>5</xdr:col>
      <xdr:colOff>1314450</xdr:colOff>
      <xdr:row>36</xdr:row>
      <xdr:rowOff>838200</xdr:rowOff>
    </xdr:to>
    <xdr:pic>
      <xdr:nvPicPr>
        <xdr:cNvPr id="355653" name="Picture 3">
          <a:extLst>
            <a:ext uri="{FF2B5EF4-FFF2-40B4-BE49-F238E27FC236}">
              <a16:creationId xmlns:a16="http://schemas.microsoft.com/office/drawing/2014/main" id="{A7819BB1-ADAC-4D0B-9A5E-3F6C5AEDE910}"/>
            </a:ext>
          </a:extLst>
        </xdr:cNvPr>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5873750" y="43834050"/>
          <a:ext cx="698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590550</xdr:colOff>
      <xdr:row>30</xdr:row>
      <xdr:rowOff>342900</xdr:rowOff>
    </xdr:from>
    <xdr:to>
      <xdr:col>5</xdr:col>
      <xdr:colOff>1276350</xdr:colOff>
      <xdr:row>30</xdr:row>
      <xdr:rowOff>762000</xdr:rowOff>
    </xdr:to>
    <xdr:pic>
      <xdr:nvPicPr>
        <xdr:cNvPr id="355654" name="Picture 36">
          <a:extLst>
            <a:ext uri="{FF2B5EF4-FFF2-40B4-BE49-F238E27FC236}">
              <a16:creationId xmlns:a16="http://schemas.microsoft.com/office/drawing/2014/main" id="{5D3B1FE0-1A39-40CA-B17A-65B41C086A60}"/>
            </a:ext>
          </a:extLst>
        </xdr:cNvPr>
        <xdr:cNvPicPr>
          <a:picLocks noChangeAspect="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5848350" y="36309300"/>
          <a:ext cx="6858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222250</xdr:colOff>
      <xdr:row>31</xdr:row>
      <xdr:rowOff>266700</xdr:rowOff>
    </xdr:from>
    <xdr:to>
      <xdr:col>5</xdr:col>
      <xdr:colOff>1600200</xdr:colOff>
      <xdr:row>31</xdr:row>
      <xdr:rowOff>984250</xdr:rowOff>
    </xdr:to>
    <xdr:pic>
      <xdr:nvPicPr>
        <xdr:cNvPr id="355655" name="Picture 1">
          <a:extLst>
            <a:ext uri="{FF2B5EF4-FFF2-40B4-BE49-F238E27FC236}">
              <a16:creationId xmlns:a16="http://schemas.microsoft.com/office/drawing/2014/main" id="{770D8406-4ABC-4AED-B94A-31AE26CCE659}"/>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5480050" y="37503100"/>
          <a:ext cx="137795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520700</xdr:colOff>
      <xdr:row>48</xdr:row>
      <xdr:rowOff>209550</xdr:rowOff>
    </xdr:from>
    <xdr:to>
      <xdr:col>5</xdr:col>
      <xdr:colOff>1460500</xdr:colOff>
      <xdr:row>48</xdr:row>
      <xdr:rowOff>857250</xdr:rowOff>
    </xdr:to>
    <xdr:pic>
      <xdr:nvPicPr>
        <xdr:cNvPr id="355656" name="Picture 32">
          <a:extLst>
            <a:ext uri="{FF2B5EF4-FFF2-40B4-BE49-F238E27FC236}">
              <a16:creationId xmlns:a16="http://schemas.microsoft.com/office/drawing/2014/main" id="{3754583A-72E4-4A63-9FFA-AAFA50B03EA6}"/>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5778500" y="56026050"/>
          <a:ext cx="9398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476250</xdr:colOff>
      <xdr:row>25</xdr:row>
      <xdr:rowOff>190500</xdr:rowOff>
    </xdr:from>
    <xdr:to>
      <xdr:col>5</xdr:col>
      <xdr:colOff>1543050</xdr:colOff>
      <xdr:row>25</xdr:row>
      <xdr:rowOff>1162050</xdr:rowOff>
    </xdr:to>
    <xdr:pic>
      <xdr:nvPicPr>
        <xdr:cNvPr id="355657" name="Picture 93">
          <a:extLst>
            <a:ext uri="{FF2B5EF4-FFF2-40B4-BE49-F238E27FC236}">
              <a16:creationId xmlns:a16="http://schemas.microsoft.com/office/drawing/2014/main" id="{596EE102-E1E0-44EC-B03E-724120251D3E}"/>
            </a:ext>
          </a:extLst>
        </xdr:cNvPr>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5734050" y="29806900"/>
          <a:ext cx="10668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590550</xdr:colOff>
      <xdr:row>6</xdr:row>
      <xdr:rowOff>190500</xdr:rowOff>
    </xdr:from>
    <xdr:to>
      <xdr:col>5</xdr:col>
      <xdr:colOff>1085850</xdr:colOff>
      <xdr:row>6</xdr:row>
      <xdr:rowOff>1123950</xdr:rowOff>
    </xdr:to>
    <xdr:pic>
      <xdr:nvPicPr>
        <xdr:cNvPr id="355658" name="Picture 3">
          <a:extLst>
            <a:ext uri="{FF2B5EF4-FFF2-40B4-BE49-F238E27FC236}">
              <a16:creationId xmlns:a16="http://schemas.microsoft.com/office/drawing/2014/main" id="{22FC627D-0FFF-4DD2-9FC8-0758AD9ADBC6}"/>
            </a:ext>
          </a:extLst>
        </xdr:cNvPr>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5848350" y="5676900"/>
          <a:ext cx="4953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558800</xdr:colOff>
      <xdr:row>23</xdr:row>
      <xdr:rowOff>165100</xdr:rowOff>
    </xdr:from>
    <xdr:to>
      <xdr:col>5</xdr:col>
      <xdr:colOff>1320800</xdr:colOff>
      <xdr:row>23</xdr:row>
      <xdr:rowOff>1193800</xdr:rowOff>
    </xdr:to>
    <xdr:pic>
      <xdr:nvPicPr>
        <xdr:cNvPr id="355659" name="Picture 5">
          <a:extLst>
            <a:ext uri="{FF2B5EF4-FFF2-40B4-BE49-F238E27FC236}">
              <a16:creationId xmlns:a16="http://schemas.microsoft.com/office/drawing/2014/main" id="{8AD9A7B8-A0BA-4DC4-AC4A-A26CF35085A4}"/>
            </a:ext>
          </a:extLst>
        </xdr:cNvPr>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5816600" y="27241500"/>
          <a:ext cx="7620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685800</xdr:colOff>
      <xdr:row>29</xdr:row>
      <xdr:rowOff>165100</xdr:rowOff>
    </xdr:from>
    <xdr:to>
      <xdr:col>5</xdr:col>
      <xdr:colOff>1225550</xdr:colOff>
      <xdr:row>29</xdr:row>
      <xdr:rowOff>1149350</xdr:rowOff>
    </xdr:to>
    <xdr:pic>
      <xdr:nvPicPr>
        <xdr:cNvPr id="355660" name="Picture 7">
          <a:extLst>
            <a:ext uri="{FF2B5EF4-FFF2-40B4-BE49-F238E27FC236}">
              <a16:creationId xmlns:a16="http://schemas.microsoft.com/office/drawing/2014/main" id="{F7560876-6ABC-43E1-9EC2-5DF968A07B2B}"/>
            </a:ext>
          </a:extLst>
        </xdr:cNvPr>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5943600" y="34861500"/>
          <a:ext cx="539750" cy="984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469900</xdr:colOff>
      <xdr:row>24</xdr:row>
      <xdr:rowOff>95250</xdr:rowOff>
    </xdr:from>
    <xdr:to>
      <xdr:col>5</xdr:col>
      <xdr:colOff>1206500</xdr:colOff>
      <xdr:row>24</xdr:row>
      <xdr:rowOff>1143000</xdr:rowOff>
    </xdr:to>
    <xdr:pic>
      <xdr:nvPicPr>
        <xdr:cNvPr id="355661" name="Picture 12" descr="Picture 12">
          <a:extLst>
            <a:ext uri="{FF2B5EF4-FFF2-40B4-BE49-F238E27FC236}">
              <a16:creationId xmlns:a16="http://schemas.microsoft.com/office/drawing/2014/main" id="{7C94E1C8-C71D-4078-88C0-413FC69A645E}"/>
            </a:ext>
          </a:extLst>
        </xdr:cNvPr>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5727700" y="28441650"/>
          <a:ext cx="7366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666750</xdr:colOff>
      <xdr:row>5</xdr:row>
      <xdr:rowOff>133350</xdr:rowOff>
    </xdr:from>
    <xdr:to>
      <xdr:col>5</xdr:col>
      <xdr:colOff>1174750</xdr:colOff>
      <xdr:row>5</xdr:row>
      <xdr:rowOff>914400</xdr:rowOff>
    </xdr:to>
    <xdr:pic>
      <xdr:nvPicPr>
        <xdr:cNvPr id="355662" name="Picture 1" descr="Picture 1">
          <a:extLst>
            <a:ext uri="{FF2B5EF4-FFF2-40B4-BE49-F238E27FC236}">
              <a16:creationId xmlns:a16="http://schemas.microsoft.com/office/drawing/2014/main" id="{713F56B9-2B60-4256-9820-67A23D9448E1}"/>
            </a:ext>
          </a:extLst>
        </xdr:cNvPr>
        <xdr:cNvPicPr>
          <a:picLocks noChangeAspect="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5924550" y="4349750"/>
          <a:ext cx="5080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615950</xdr:colOff>
      <xdr:row>39</xdr:row>
      <xdr:rowOff>120650</xdr:rowOff>
    </xdr:from>
    <xdr:to>
      <xdr:col>5</xdr:col>
      <xdr:colOff>1295400</xdr:colOff>
      <xdr:row>39</xdr:row>
      <xdr:rowOff>800100</xdr:rowOff>
    </xdr:to>
    <xdr:pic>
      <xdr:nvPicPr>
        <xdr:cNvPr id="355663" name="Picture 22">
          <a:extLst>
            <a:ext uri="{FF2B5EF4-FFF2-40B4-BE49-F238E27FC236}">
              <a16:creationId xmlns:a16="http://schemas.microsoft.com/office/drawing/2014/main" id="{059D62BD-2202-44E1-8366-1FDB3500718E}"/>
            </a:ext>
          </a:extLst>
        </xdr:cNvPr>
        <xdr:cNvPicPr>
          <a:picLocks noChangeAspect="1" noChangeArrowheads="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5873750" y="46767750"/>
          <a:ext cx="6794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615950</xdr:colOff>
      <xdr:row>40</xdr:row>
      <xdr:rowOff>152400</xdr:rowOff>
    </xdr:from>
    <xdr:to>
      <xdr:col>5</xdr:col>
      <xdr:colOff>1231900</xdr:colOff>
      <xdr:row>40</xdr:row>
      <xdr:rowOff>895350</xdr:rowOff>
    </xdr:to>
    <xdr:pic>
      <xdr:nvPicPr>
        <xdr:cNvPr id="355664" name="Picture 23">
          <a:extLst>
            <a:ext uri="{FF2B5EF4-FFF2-40B4-BE49-F238E27FC236}">
              <a16:creationId xmlns:a16="http://schemas.microsoft.com/office/drawing/2014/main" id="{96D2406C-E3FA-4B03-ACD4-67EA4A38DBA5}"/>
            </a:ext>
          </a:extLst>
        </xdr:cNvPr>
        <xdr:cNvPicPr>
          <a:picLocks noChangeAspect="1" noChangeArrowheads="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5873750" y="47853600"/>
          <a:ext cx="6159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266700</xdr:colOff>
      <xdr:row>34</xdr:row>
      <xdr:rowOff>196850</xdr:rowOff>
    </xdr:from>
    <xdr:to>
      <xdr:col>5</xdr:col>
      <xdr:colOff>1504950</xdr:colOff>
      <xdr:row>34</xdr:row>
      <xdr:rowOff>1162050</xdr:rowOff>
    </xdr:to>
    <xdr:pic>
      <xdr:nvPicPr>
        <xdr:cNvPr id="355665" name="Picture 12">
          <a:extLst>
            <a:ext uri="{FF2B5EF4-FFF2-40B4-BE49-F238E27FC236}">
              <a16:creationId xmlns:a16="http://schemas.microsoft.com/office/drawing/2014/main" id="{9445B432-3F6C-4929-83CD-8F1F7F087309}"/>
            </a:ext>
          </a:extLst>
        </xdr:cNvPr>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5524500" y="41243250"/>
          <a:ext cx="1238250" cy="965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450850</xdr:colOff>
      <xdr:row>8</xdr:row>
      <xdr:rowOff>266700</xdr:rowOff>
    </xdr:from>
    <xdr:to>
      <xdr:col>5</xdr:col>
      <xdr:colOff>1441450</xdr:colOff>
      <xdr:row>8</xdr:row>
      <xdr:rowOff>1181100</xdr:rowOff>
    </xdr:to>
    <xdr:pic>
      <xdr:nvPicPr>
        <xdr:cNvPr id="355666" name="Picture 107">
          <a:extLst>
            <a:ext uri="{FF2B5EF4-FFF2-40B4-BE49-F238E27FC236}">
              <a16:creationId xmlns:a16="http://schemas.microsoft.com/office/drawing/2014/main" id="{C5DB2923-C27C-4897-99F7-280843FF6C78}"/>
            </a:ext>
          </a:extLst>
        </xdr:cNvPr>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rcRect r="43" b="-66"/>
        <a:stretch>
          <a:fillRect/>
        </a:stretch>
      </xdr:blipFill>
      <xdr:spPr bwMode="auto">
        <a:xfrm>
          <a:off x="5708650" y="8293100"/>
          <a:ext cx="9906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558800</xdr:colOff>
      <xdr:row>13</xdr:row>
      <xdr:rowOff>76200</xdr:rowOff>
    </xdr:from>
    <xdr:to>
      <xdr:col>5</xdr:col>
      <xdr:colOff>1155700</xdr:colOff>
      <xdr:row>13</xdr:row>
      <xdr:rowOff>1098550</xdr:rowOff>
    </xdr:to>
    <xdr:pic>
      <xdr:nvPicPr>
        <xdr:cNvPr id="355667" name="Picture 109" descr="WhatsApp Image 2021-06-11 at 12.40.44 PM">
          <a:extLst>
            <a:ext uri="{FF2B5EF4-FFF2-40B4-BE49-F238E27FC236}">
              <a16:creationId xmlns:a16="http://schemas.microsoft.com/office/drawing/2014/main" id="{AE405D50-574C-4890-9086-BBE180441835}"/>
            </a:ext>
          </a:extLst>
        </xdr:cNvPr>
        <xdr:cNvPicPr>
          <a:picLocks noChangeAspect="1"/>
        </xdr:cNvPicPr>
      </xdr:nvPicPr>
      <xdr:blipFill>
        <a:blip xmlns:r="http://schemas.openxmlformats.org/officeDocument/2006/relationships" r:embed="rId92">
          <a:extLst>
            <a:ext uri="{28A0092B-C50C-407E-A947-70E740481C1C}">
              <a14:useLocalDpi xmlns:a14="http://schemas.microsoft.com/office/drawing/2010/main" val="0"/>
            </a:ext>
          </a:extLst>
        </a:blip>
        <a:srcRect r="-198" b="-2"/>
        <a:stretch>
          <a:fillRect/>
        </a:stretch>
      </xdr:blipFill>
      <xdr:spPr bwMode="auto">
        <a:xfrm>
          <a:off x="5816600" y="14452600"/>
          <a:ext cx="596900" cy="1022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628650</xdr:colOff>
      <xdr:row>12</xdr:row>
      <xdr:rowOff>215900</xdr:rowOff>
    </xdr:from>
    <xdr:to>
      <xdr:col>5</xdr:col>
      <xdr:colOff>1079500</xdr:colOff>
      <xdr:row>12</xdr:row>
      <xdr:rowOff>1123950</xdr:rowOff>
    </xdr:to>
    <xdr:pic>
      <xdr:nvPicPr>
        <xdr:cNvPr id="355668" name="Picture 110">
          <a:extLst>
            <a:ext uri="{FF2B5EF4-FFF2-40B4-BE49-F238E27FC236}">
              <a16:creationId xmlns:a16="http://schemas.microsoft.com/office/drawing/2014/main" id="{D537A048-63E6-4AFF-A047-9ADE08000C3D}"/>
            </a:ext>
          </a:extLst>
        </xdr:cNvPr>
        <xdr:cNvPicPr>
          <a:picLocks noChangeAspect="1"/>
        </xdr:cNvPicPr>
      </xdr:nvPicPr>
      <xdr:blipFill>
        <a:blip xmlns:r="http://schemas.openxmlformats.org/officeDocument/2006/relationships" r:embed="rId93">
          <a:extLst>
            <a:ext uri="{28A0092B-C50C-407E-A947-70E740481C1C}">
              <a14:useLocalDpi xmlns:a14="http://schemas.microsoft.com/office/drawing/2010/main" val="0"/>
            </a:ext>
          </a:extLst>
        </a:blip>
        <a:srcRect r="-12" b="179"/>
        <a:stretch>
          <a:fillRect/>
        </a:stretch>
      </xdr:blipFill>
      <xdr:spPr bwMode="auto">
        <a:xfrm>
          <a:off x="5886450" y="13322300"/>
          <a:ext cx="4508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146050</xdr:colOff>
      <xdr:row>16</xdr:row>
      <xdr:rowOff>165100</xdr:rowOff>
    </xdr:from>
    <xdr:to>
      <xdr:col>5</xdr:col>
      <xdr:colOff>1466850</xdr:colOff>
      <xdr:row>16</xdr:row>
      <xdr:rowOff>1085850</xdr:rowOff>
    </xdr:to>
    <xdr:pic>
      <xdr:nvPicPr>
        <xdr:cNvPr id="355669" name="Picture 1">
          <a:extLst>
            <a:ext uri="{FF2B5EF4-FFF2-40B4-BE49-F238E27FC236}">
              <a16:creationId xmlns:a16="http://schemas.microsoft.com/office/drawing/2014/main" id="{CCCE011D-B9F5-476E-AB33-0AAFF1FB984A}"/>
            </a:ext>
          </a:extLst>
        </xdr:cNvPr>
        <xdr:cNvPicPr>
          <a:picLocks noChangeAspect="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5403850" y="18351500"/>
          <a:ext cx="1320800" cy="920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4.xml><?xml version="1.0" encoding="utf-8"?>
<xdr:wsDr xmlns:xdr="http://schemas.openxmlformats.org/drawingml/2006/spreadsheetDrawing" xmlns:a="http://schemas.openxmlformats.org/drawingml/2006/main">
  <xdr:twoCellAnchor>
    <xdr:from>
      <xdr:col>3</xdr:col>
      <xdr:colOff>31750</xdr:colOff>
      <xdr:row>1</xdr:row>
      <xdr:rowOff>31750</xdr:rowOff>
    </xdr:from>
    <xdr:to>
      <xdr:col>3</xdr:col>
      <xdr:colOff>603250</xdr:colOff>
      <xdr:row>1</xdr:row>
      <xdr:rowOff>1117600</xdr:rowOff>
    </xdr:to>
    <xdr:pic>
      <xdr:nvPicPr>
        <xdr:cNvPr id="329921" name="Picture 1" descr="Picture 1">
          <a:extLst>
            <a:ext uri="{FF2B5EF4-FFF2-40B4-BE49-F238E27FC236}">
              <a16:creationId xmlns:a16="http://schemas.microsoft.com/office/drawing/2014/main" id="{9D32B446-AAAC-4108-881A-6EB9BBADB03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86050" y="412750"/>
          <a:ext cx="5715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xdr:row>
      <xdr:rowOff>19050</xdr:rowOff>
    </xdr:from>
    <xdr:to>
      <xdr:col>3</xdr:col>
      <xdr:colOff>514350</xdr:colOff>
      <xdr:row>2</xdr:row>
      <xdr:rowOff>857250</xdr:rowOff>
    </xdr:to>
    <xdr:pic>
      <xdr:nvPicPr>
        <xdr:cNvPr id="329922" name="Picture 2" descr="Picture 2">
          <a:extLst>
            <a:ext uri="{FF2B5EF4-FFF2-40B4-BE49-F238E27FC236}">
              <a16:creationId xmlns:a16="http://schemas.microsoft.com/office/drawing/2014/main" id="{81DAD8B9-1C8E-4931-8299-85F0E722FBE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686050" y="1670050"/>
          <a:ext cx="4826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xdr:row>
      <xdr:rowOff>31750</xdr:rowOff>
    </xdr:from>
    <xdr:to>
      <xdr:col>3</xdr:col>
      <xdr:colOff>869950</xdr:colOff>
      <xdr:row>3</xdr:row>
      <xdr:rowOff>1041400</xdr:rowOff>
    </xdr:to>
    <xdr:pic>
      <xdr:nvPicPr>
        <xdr:cNvPr id="329923" name="Picture 3" descr="Picture 3">
          <a:extLst>
            <a:ext uri="{FF2B5EF4-FFF2-40B4-BE49-F238E27FC236}">
              <a16:creationId xmlns:a16="http://schemas.microsoft.com/office/drawing/2014/main" id="{D373D3A5-3E59-4166-9138-00F29D47EA3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686050" y="2952750"/>
          <a:ext cx="83820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7</xdr:row>
      <xdr:rowOff>19050</xdr:rowOff>
    </xdr:from>
    <xdr:to>
      <xdr:col>3</xdr:col>
      <xdr:colOff>635000</xdr:colOff>
      <xdr:row>7</xdr:row>
      <xdr:rowOff>679450</xdr:rowOff>
    </xdr:to>
    <xdr:pic>
      <xdr:nvPicPr>
        <xdr:cNvPr id="329924" name="Picture 4" descr="Picture 4">
          <a:extLst>
            <a:ext uri="{FF2B5EF4-FFF2-40B4-BE49-F238E27FC236}">
              <a16:creationId xmlns:a16="http://schemas.microsoft.com/office/drawing/2014/main" id="{2896F8F8-3812-49C3-A5E0-D22EC199908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686050" y="8020050"/>
          <a:ext cx="6032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5</xdr:row>
      <xdr:rowOff>31750</xdr:rowOff>
    </xdr:from>
    <xdr:to>
      <xdr:col>3</xdr:col>
      <xdr:colOff>889000</xdr:colOff>
      <xdr:row>5</xdr:row>
      <xdr:rowOff>527050</xdr:rowOff>
    </xdr:to>
    <xdr:pic>
      <xdr:nvPicPr>
        <xdr:cNvPr id="329925" name="Bild 332" descr="Bild 332">
          <a:extLst>
            <a:ext uri="{FF2B5EF4-FFF2-40B4-BE49-F238E27FC236}">
              <a16:creationId xmlns:a16="http://schemas.microsoft.com/office/drawing/2014/main" id="{78069F83-C458-464A-B737-69D1A2AD643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692400" y="5492750"/>
          <a:ext cx="8509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6</xdr:row>
      <xdr:rowOff>19050</xdr:rowOff>
    </xdr:from>
    <xdr:to>
      <xdr:col>3</xdr:col>
      <xdr:colOff>889000</xdr:colOff>
      <xdr:row>6</xdr:row>
      <xdr:rowOff>514350</xdr:rowOff>
    </xdr:to>
    <xdr:pic>
      <xdr:nvPicPr>
        <xdr:cNvPr id="329926" name="Bild 332" descr="Bild 332">
          <a:extLst>
            <a:ext uri="{FF2B5EF4-FFF2-40B4-BE49-F238E27FC236}">
              <a16:creationId xmlns:a16="http://schemas.microsoft.com/office/drawing/2014/main" id="{A23C2855-260D-4858-97A2-3092F3A511B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673350" y="6750050"/>
          <a:ext cx="8699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8</xdr:row>
      <xdr:rowOff>260350</xdr:rowOff>
    </xdr:from>
    <xdr:to>
      <xdr:col>3</xdr:col>
      <xdr:colOff>819150</xdr:colOff>
      <xdr:row>8</xdr:row>
      <xdr:rowOff>908050</xdr:rowOff>
    </xdr:to>
    <xdr:pic>
      <xdr:nvPicPr>
        <xdr:cNvPr id="329927" name="comparison_image" descr="comparison_image">
          <a:extLst>
            <a:ext uri="{FF2B5EF4-FFF2-40B4-BE49-F238E27FC236}">
              <a16:creationId xmlns:a16="http://schemas.microsoft.com/office/drawing/2014/main" id="{78385A11-C6F0-4FE0-BDB1-68A3473337ED}"/>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794000" y="9531350"/>
          <a:ext cx="6794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4</xdr:row>
      <xdr:rowOff>215900</xdr:rowOff>
    </xdr:from>
    <xdr:to>
      <xdr:col>4</xdr:col>
      <xdr:colOff>0</xdr:colOff>
      <xdr:row>5</xdr:row>
      <xdr:rowOff>0</xdr:rowOff>
    </xdr:to>
    <xdr:pic>
      <xdr:nvPicPr>
        <xdr:cNvPr id="329928" name="Picture 8" descr="Picture 8">
          <a:extLst>
            <a:ext uri="{FF2B5EF4-FFF2-40B4-BE49-F238E27FC236}">
              <a16:creationId xmlns:a16="http://schemas.microsoft.com/office/drawing/2014/main" id="{794AD704-6BDD-45C3-A788-7ACA489F957D}"/>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705100" y="4406900"/>
          <a:ext cx="889000" cy="1054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400050</xdr:colOff>
      <xdr:row>1</xdr:row>
      <xdr:rowOff>184150</xdr:rowOff>
    </xdr:from>
    <xdr:to>
      <xdr:col>5</xdr:col>
      <xdr:colOff>1028700</xdr:colOff>
      <xdr:row>1</xdr:row>
      <xdr:rowOff>1073150</xdr:rowOff>
    </xdr:to>
    <xdr:pic>
      <xdr:nvPicPr>
        <xdr:cNvPr id="329929" name="Picture 1">
          <a:extLst>
            <a:ext uri="{FF2B5EF4-FFF2-40B4-BE49-F238E27FC236}">
              <a16:creationId xmlns:a16="http://schemas.microsoft.com/office/drawing/2014/main" id="{ACC56430-305F-4345-9A08-C8C1BA0811BF}"/>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610100" y="565150"/>
          <a:ext cx="62865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349250</xdr:colOff>
      <xdr:row>2</xdr:row>
      <xdr:rowOff>171450</xdr:rowOff>
    </xdr:from>
    <xdr:to>
      <xdr:col>5</xdr:col>
      <xdr:colOff>977900</xdr:colOff>
      <xdr:row>2</xdr:row>
      <xdr:rowOff>1060450</xdr:rowOff>
    </xdr:to>
    <xdr:pic>
      <xdr:nvPicPr>
        <xdr:cNvPr id="329930" name="Picture 3">
          <a:extLst>
            <a:ext uri="{FF2B5EF4-FFF2-40B4-BE49-F238E27FC236}">
              <a16:creationId xmlns:a16="http://schemas.microsoft.com/office/drawing/2014/main" id="{D5081631-F0D7-4F5C-B375-4E46DE40EA46}"/>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559300" y="1822450"/>
          <a:ext cx="62865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406400</xdr:colOff>
      <xdr:row>7</xdr:row>
      <xdr:rowOff>184150</xdr:rowOff>
    </xdr:from>
    <xdr:to>
      <xdr:col>5</xdr:col>
      <xdr:colOff>1174750</xdr:colOff>
      <xdr:row>7</xdr:row>
      <xdr:rowOff>1003300</xdr:rowOff>
    </xdr:to>
    <xdr:pic>
      <xdr:nvPicPr>
        <xdr:cNvPr id="329931" name="Picture 10">
          <a:extLst>
            <a:ext uri="{FF2B5EF4-FFF2-40B4-BE49-F238E27FC236}">
              <a16:creationId xmlns:a16="http://schemas.microsoft.com/office/drawing/2014/main" id="{1AE3494C-531A-4817-A2A8-9ED6550EA455}"/>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616450" y="8185150"/>
          <a:ext cx="7683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69850</xdr:colOff>
      <xdr:row>5</xdr:row>
      <xdr:rowOff>381000</xdr:rowOff>
    </xdr:from>
    <xdr:to>
      <xdr:col>5</xdr:col>
      <xdr:colOff>1257300</xdr:colOff>
      <xdr:row>5</xdr:row>
      <xdr:rowOff>889000</xdr:rowOff>
    </xdr:to>
    <xdr:pic>
      <xdr:nvPicPr>
        <xdr:cNvPr id="329932" name="Picture 1">
          <a:extLst>
            <a:ext uri="{FF2B5EF4-FFF2-40B4-BE49-F238E27FC236}">
              <a16:creationId xmlns:a16="http://schemas.microsoft.com/office/drawing/2014/main" id="{678BBEFD-35D1-4965-80E3-48A0154D3CC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279900" y="5842000"/>
          <a:ext cx="118745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101600</xdr:colOff>
      <xdr:row>6</xdr:row>
      <xdr:rowOff>323850</xdr:rowOff>
    </xdr:from>
    <xdr:to>
      <xdr:col>5</xdr:col>
      <xdr:colOff>1365250</xdr:colOff>
      <xdr:row>6</xdr:row>
      <xdr:rowOff>971550</xdr:rowOff>
    </xdr:to>
    <xdr:pic>
      <xdr:nvPicPr>
        <xdr:cNvPr id="329933" name="Picture 2">
          <a:extLst>
            <a:ext uri="{FF2B5EF4-FFF2-40B4-BE49-F238E27FC236}">
              <a16:creationId xmlns:a16="http://schemas.microsoft.com/office/drawing/2014/main" id="{34A3BCB0-AF90-411F-BF5F-2C98CB88308C}"/>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311650" y="7054850"/>
          <a:ext cx="12636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381000</xdr:colOff>
      <xdr:row>8</xdr:row>
      <xdr:rowOff>266700</xdr:rowOff>
    </xdr:from>
    <xdr:to>
      <xdr:col>5</xdr:col>
      <xdr:colOff>1060450</xdr:colOff>
      <xdr:row>8</xdr:row>
      <xdr:rowOff>914400</xdr:rowOff>
    </xdr:to>
    <xdr:pic>
      <xdr:nvPicPr>
        <xdr:cNvPr id="329934" name="comparison_image" descr="comparison_image">
          <a:extLst>
            <a:ext uri="{FF2B5EF4-FFF2-40B4-BE49-F238E27FC236}">
              <a16:creationId xmlns:a16="http://schemas.microsoft.com/office/drawing/2014/main" id="{70B860CD-E8DD-4B56-B5AF-C3811266B749}"/>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91050" y="9537700"/>
          <a:ext cx="6794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285750</xdr:colOff>
      <xdr:row>4</xdr:row>
      <xdr:rowOff>215900</xdr:rowOff>
    </xdr:from>
    <xdr:to>
      <xdr:col>5</xdr:col>
      <xdr:colOff>1104900</xdr:colOff>
      <xdr:row>4</xdr:row>
      <xdr:rowOff>1054100</xdr:rowOff>
    </xdr:to>
    <xdr:pic>
      <xdr:nvPicPr>
        <xdr:cNvPr id="329935" name="Picture 8" descr="Picture 8">
          <a:extLst>
            <a:ext uri="{FF2B5EF4-FFF2-40B4-BE49-F238E27FC236}">
              <a16:creationId xmlns:a16="http://schemas.microsoft.com/office/drawing/2014/main" id="{8A9768F4-2FCA-49FB-B279-CBD949CFBED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495800" y="4406900"/>
          <a:ext cx="81915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260350</xdr:colOff>
      <xdr:row>3</xdr:row>
      <xdr:rowOff>279400</xdr:rowOff>
    </xdr:from>
    <xdr:to>
      <xdr:col>5</xdr:col>
      <xdr:colOff>1104900</xdr:colOff>
      <xdr:row>3</xdr:row>
      <xdr:rowOff>1098550</xdr:rowOff>
    </xdr:to>
    <xdr:pic>
      <xdr:nvPicPr>
        <xdr:cNvPr id="329936" name="Picture 1">
          <a:extLst>
            <a:ext uri="{FF2B5EF4-FFF2-40B4-BE49-F238E27FC236}">
              <a16:creationId xmlns:a16="http://schemas.microsoft.com/office/drawing/2014/main" id="{302DB5D0-75D0-49B4-B7C0-446ADF85B6D6}"/>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470400" y="3200400"/>
          <a:ext cx="8445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5.xml><?xml version="1.0" encoding="utf-8"?>
<xdr:wsDr xmlns:xdr="http://schemas.openxmlformats.org/drawingml/2006/spreadsheetDrawing" xmlns:a="http://schemas.openxmlformats.org/drawingml/2006/main">
  <xdr:twoCellAnchor>
    <xdr:from>
      <xdr:col>3</xdr:col>
      <xdr:colOff>171450</xdr:colOff>
      <xdr:row>1</xdr:row>
      <xdr:rowOff>57150</xdr:rowOff>
    </xdr:from>
    <xdr:to>
      <xdr:col>3</xdr:col>
      <xdr:colOff>692150</xdr:colOff>
      <xdr:row>1</xdr:row>
      <xdr:rowOff>819150</xdr:rowOff>
    </xdr:to>
    <xdr:pic>
      <xdr:nvPicPr>
        <xdr:cNvPr id="336788" name="Picture 193" descr="Picture 193">
          <a:extLst>
            <a:ext uri="{FF2B5EF4-FFF2-40B4-BE49-F238E27FC236}">
              <a16:creationId xmlns:a16="http://schemas.microsoft.com/office/drawing/2014/main" id="{A7A7EB91-10AF-4520-B58E-A4014AF2130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721100" y="463550"/>
          <a:ext cx="5207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3</xdr:row>
      <xdr:rowOff>31750</xdr:rowOff>
    </xdr:from>
    <xdr:to>
      <xdr:col>3</xdr:col>
      <xdr:colOff>793750</xdr:colOff>
      <xdr:row>3</xdr:row>
      <xdr:rowOff>984250</xdr:rowOff>
    </xdr:to>
    <xdr:pic>
      <xdr:nvPicPr>
        <xdr:cNvPr id="336789" name="Picture 194" descr="Picture 194">
          <a:extLst>
            <a:ext uri="{FF2B5EF4-FFF2-40B4-BE49-F238E27FC236}">
              <a16:creationId xmlns:a16="http://schemas.microsoft.com/office/drawing/2014/main" id="{B9E60651-1E83-4A0D-8E79-AD381A0427B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702050" y="1892300"/>
          <a:ext cx="6413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63500</xdr:colOff>
      <xdr:row>4</xdr:row>
      <xdr:rowOff>76200</xdr:rowOff>
    </xdr:from>
    <xdr:to>
      <xdr:col>3</xdr:col>
      <xdr:colOff>914400</xdr:colOff>
      <xdr:row>4</xdr:row>
      <xdr:rowOff>895350</xdr:rowOff>
    </xdr:to>
    <xdr:pic>
      <xdr:nvPicPr>
        <xdr:cNvPr id="336790" name="Picture 195" descr="Picture 195">
          <a:extLst>
            <a:ext uri="{FF2B5EF4-FFF2-40B4-BE49-F238E27FC236}">
              <a16:creationId xmlns:a16="http://schemas.microsoft.com/office/drawing/2014/main" id="{E9D17C32-41BC-457B-AFD9-E2BAF4CB2E0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613150" y="3206750"/>
          <a:ext cx="85090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5</xdr:row>
      <xdr:rowOff>50800</xdr:rowOff>
    </xdr:from>
    <xdr:to>
      <xdr:col>3</xdr:col>
      <xdr:colOff>869950</xdr:colOff>
      <xdr:row>5</xdr:row>
      <xdr:rowOff>1098550</xdr:rowOff>
    </xdr:to>
    <xdr:pic>
      <xdr:nvPicPr>
        <xdr:cNvPr id="336791" name="Picture 4" descr="Picture 4">
          <a:extLst>
            <a:ext uri="{FF2B5EF4-FFF2-40B4-BE49-F238E27FC236}">
              <a16:creationId xmlns:a16="http://schemas.microsoft.com/office/drawing/2014/main" id="{2CBC92BA-A1AB-4B3F-BA17-B7B3D07054CE}"/>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600450" y="4451350"/>
          <a:ext cx="8191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361950</xdr:colOff>
      <xdr:row>8</xdr:row>
      <xdr:rowOff>63500</xdr:rowOff>
    </xdr:from>
    <xdr:to>
      <xdr:col>3</xdr:col>
      <xdr:colOff>762000</xdr:colOff>
      <xdr:row>8</xdr:row>
      <xdr:rowOff>304800</xdr:rowOff>
    </xdr:to>
    <xdr:pic>
      <xdr:nvPicPr>
        <xdr:cNvPr id="336792" name="Picture 196" descr="Picture 196">
          <a:extLst>
            <a:ext uri="{FF2B5EF4-FFF2-40B4-BE49-F238E27FC236}">
              <a16:creationId xmlns:a16="http://schemas.microsoft.com/office/drawing/2014/main" id="{1672303C-B42E-44C4-BB42-E8DA90853D03}"/>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911600" y="8274050"/>
          <a:ext cx="400050" cy="120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16</xdr:row>
      <xdr:rowOff>76200</xdr:rowOff>
    </xdr:from>
    <xdr:to>
      <xdr:col>3</xdr:col>
      <xdr:colOff>292100</xdr:colOff>
      <xdr:row>16</xdr:row>
      <xdr:rowOff>742950</xdr:rowOff>
    </xdr:to>
    <xdr:pic>
      <xdr:nvPicPr>
        <xdr:cNvPr id="336793" name="Picture 202" descr="Picture 202">
          <a:extLst>
            <a:ext uri="{FF2B5EF4-FFF2-40B4-BE49-F238E27FC236}">
              <a16:creationId xmlns:a16="http://schemas.microsoft.com/office/drawing/2014/main" id="{ACCAA4CF-CC26-4D4D-80C7-BB687DF73AA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689350" y="17360900"/>
          <a:ext cx="1524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63500</xdr:colOff>
      <xdr:row>17</xdr:row>
      <xdr:rowOff>50800</xdr:rowOff>
    </xdr:from>
    <xdr:to>
      <xdr:col>3</xdr:col>
      <xdr:colOff>425450</xdr:colOff>
      <xdr:row>17</xdr:row>
      <xdr:rowOff>660400</xdr:rowOff>
    </xdr:to>
    <xdr:pic>
      <xdr:nvPicPr>
        <xdr:cNvPr id="336794" name="Picture 7" descr="Picture 7">
          <a:extLst>
            <a:ext uri="{FF2B5EF4-FFF2-40B4-BE49-F238E27FC236}">
              <a16:creationId xmlns:a16="http://schemas.microsoft.com/office/drawing/2014/main" id="{6C7150F3-622C-4951-8E3F-4EE08708FA1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613150" y="18605500"/>
          <a:ext cx="3619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23</xdr:row>
      <xdr:rowOff>38100</xdr:rowOff>
    </xdr:from>
    <xdr:to>
      <xdr:col>3</xdr:col>
      <xdr:colOff>628650</xdr:colOff>
      <xdr:row>23</xdr:row>
      <xdr:rowOff>1009650</xdr:rowOff>
    </xdr:to>
    <xdr:pic>
      <xdr:nvPicPr>
        <xdr:cNvPr id="336795" name="Picture 205" descr="Picture 205">
          <a:extLst>
            <a:ext uri="{FF2B5EF4-FFF2-40B4-BE49-F238E27FC236}">
              <a16:creationId xmlns:a16="http://schemas.microsoft.com/office/drawing/2014/main" id="{F2E09ECC-D723-40DA-B85E-47A1F7D889F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638550" y="25539700"/>
          <a:ext cx="5397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24</xdr:row>
      <xdr:rowOff>31750</xdr:rowOff>
    </xdr:from>
    <xdr:to>
      <xdr:col>3</xdr:col>
      <xdr:colOff>730250</xdr:colOff>
      <xdr:row>24</xdr:row>
      <xdr:rowOff>660400</xdr:rowOff>
    </xdr:to>
    <xdr:pic>
      <xdr:nvPicPr>
        <xdr:cNvPr id="336796" name="Picture 206" descr="Picture 206">
          <a:extLst>
            <a:ext uri="{FF2B5EF4-FFF2-40B4-BE49-F238E27FC236}">
              <a16:creationId xmlns:a16="http://schemas.microsoft.com/office/drawing/2014/main" id="{7981C8F5-57DE-42CF-BE89-56FF0E3324F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619500" y="26803350"/>
          <a:ext cx="6604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26</xdr:row>
      <xdr:rowOff>31750</xdr:rowOff>
    </xdr:from>
    <xdr:to>
      <xdr:col>3</xdr:col>
      <xdr:colOff>679450</xdr:colOff>
      <xdr:row>26</xdr:row>
      <xdr:rowOff>654050</xdr:rowOff>
    </xdr:to>
    <xdr:pic>
      <xdr:nvPicPr>
        <xdr:cNvPr id="336797" name="Picture 207" descr="Picture 207">
          <a:extLst>
            <a:ext uri="{FF2B5EF4-FFF2-40B4-BE49-F238E27FC236}">
              <a16:creationId xmlns:a16="http://schemas.microsoft.com/office/drawing/2014/main" id="{7FF10D1D-317A-4632-B3CF-AA4D742C75B5}"/>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600450" y="29343350"/>
          <a:ext cx="62865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30</xdr:row>
      <xdr:rowOff>82550</xdr:rowOff>
    </xdr:from>
    <xdr:to>
      <xdr:col>3</xdr:col>
      <xdr:colOff>1117600</xdr:colOff>
      <xdr:row>30</xdr:row>
      <xdr:rowOff>723900</xdr:rowOff>
    </xdr:to>
    <xdr:pic>
      <xdr:nvPicPr>
        <xdr:cNvPr id="336798" name="Picture 213" descr="Picture 213">
          <a:extLst>
            <a:ext uri="{FF2B5EF4-FFF2-40B4-BE49-F238E27FC236}">
              <a16:creationId xmlns:a16="http://schemas.microsoft.com/office/drawing/2014/main" id="{BE83DCB6-F8A9-47DF-9D63-64384C709B0C}"/>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619500" y="34474150"/>
          <a:ext cx="104775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31</xdr:row>
      <xdr:rowOff>38100</xdr:rowOff>
    </xdr:from>
    <xdr:to>
      <xdr:col>3</xdr:col>
      <xdr:colOff>952500</xdr:colOff>
      <xdr:row>31</xdr:row>
      <xdr:rowOff>927100</xdr:rowOff>
    </xdr:to>
    <xdr:pic>
      <xdr:nvPicPr>
        <xdr:cNvPr id="336799" name="Picture 214" descr="Picture 214">
          <a:extLst>
            <a:ext uri="{FF2B5EF4-FFF2-40B4-BE49-F238E27FC236}">
              <a16:creationId xmlns:a16="http://schemas.microsoft.com/office/drawing/2014/main" id="{357D41F6-8E8A-4BF8-8BDD-49B6CFD1DAEC}"/>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581400" y="35699700"/>
          <a:ext cx="92075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241300</xdr:colOff>
      <xdr:row>32</xdr:row>
      <xdr:rowOff>152400</xdr:rowOff>
    </xdr:from>
    <xdr:to>
      <xdr:col>3</xdr:col>
      <xdr:colOff>1098550</xdr:colOff>
      <xdr:row>32</xdr:row>
      <xdr:rowOff>1028700</xdr:rowOff>
    </xdr:to>
    <xdr:pic>
      <xdr:nvPicPr>
        <xdr:cNvPr id="336800" name="Picture 215" descr="Picture 215">
          <a:extLst>
            <a:ext uri="{FF2B5EF4-FFF2-40B4-BE49-F238E27FC236}">
              <a16:creationId xmlns:a16="http://schemas.microsoft.com/office/drawing/2014/main" id="{3D85454D-650A-45D5-8A93-994C1EC3B7C9}"/>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790950" y="37084000"/>
          <a:ext cx="8572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33</xdr:row>
      <xdr:rowOff>57150</xdr:rowOff>
    </xdr:from>
    <xdr:to>
      <xdr:col>3</xdr:col>
      <xdr:colOff>920750</xdr:colOff>
      <xdr:row>33</xdr:row>
      <xdr:rowOff>800100</xdr:rowOff>
    </xdr:to>
    <xdr:pic>
      <xdr:nvPicPr>
        <xdr:cNvPr id="336801" name="Picture 216" descr="Picture 216">
          <a:extLst>
            <a:ext uri="{FF2B5EF4-FFF2-40B4-BE49-F238E27FC236}">
              <a16:creationId xmlns:a16="http://schemas.microsoft.com/office/drawing/2014/main" id="{729887A0-E44D-4406-8D1D-79D7455415BD}"/>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632200" y="38207950"/>
          <a:ext cx="8382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7</xdr:row>
      <xdr:rowOff>57150</xdr:rowOff>
    </xdr:from>
    <xdr:to>
      <xdr:col>3</xdr:col>
      <xdr:colOff>977900</xdr:colOff>
      <xdr:row>7</xdr:row>
      <xdr:rowOff>774700</xdr:rowOff>
    </xdr:to>
    <xdr:pic>
      <xdr:nvPicPr>
        <xdr:cNvPr id="336802" name="Bild 546" descr="Bild 546">
          <a:extLst>
            <a:ext uri="{FF2B5EF4-FFF2-40B4-BE49-F238E27FC236}">
              <a16:creationId xmlns:a16="http://schemas.microsoft.com/office/drawing/2014/main" id="{415A9761-E782-4522-81B9-D72B36A9FE23}"/>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600450" y="6997700"/>
          <a:ext cx="9271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20</xdr:row>
      <xdr:rowOff>19050</xdr:rowOff>
    </xdr:from>
    <xdr:to>
      <xdr:col>3</xdr:col>
      <xdr:colOff>939800</xdr:colOff>
      <xdr:row>20</xdr:row>
      <xdr:rowOff>736600</xdr:rowOff>
    </xdr:to>
    <xdr:pic>
      <xdr:nvPicPr>
        <xdr:cNvPr id="336803" name="Bild 556" descr="Bild 556">
          <a:extLst>
            <a:ext uri="{FF2B5EF4-FFF2-40B4-BE49-F238E27FC236}">
              <a16:creationId xmlns:a16="http://schemas.microsoft.com/office/drawing/2014/main" id="{D1918754-D738-489B-93A9-072E2975CB2C}"/>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651250" y="22796500"/>
          <a:ext cx="8382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25</xdr:row>
      <xdr:rowOff>38100</xdr:rowOff>
    </xdr:from>
    <xdr:to>
      <xdr:col>3</xdr:col>
      <xdr:colOff>831850</xdr:colOff>
      <xdr:row>25</xdr:row>
      <xdr:rowOff>1219200</xdr:rowOff>
    </xdr:to>
    <xdr:pic>
      <xdr:nvPicPr>
        <xdr:cNvPr id="336804" name="Bild 564" descr="Bild 564">
          <a:extLst>
            <a:ext uri="{FF2B5EF4-FFF2-40B4-BE49-F238E27FC236}">
              <a16:creationId xmlns:a16="http://schemas.microsoft.com/office/drawing/2014/main" id="{99E4BCD1-F706-46B4-A3CE-9E6354DF3BE9}"/>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619500" y="28079700"/>
          <a:ext cx="7620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29</xdr:row>
      <xdr:rowOff>304800</xdr:rowOff>
    </xdr:from>
    <xdr:to>
      <xdr:col>3</xdr:col>
      <xdr:colOff>1250950</xdr:colOff>
      <xdr:row>29</xdr:row>
      <xdr:rowOff>749300</xdr:rowOff>
    </xdr:to>
    <xdr:pic>
      <xdr:nvPicPr>
        <xdr:cNvPr id="336805" name="Picture 8" descr="Picture 8">
          <a:extLst>
            <a:ext uri="{FF2B5EF4-FFF2-40B4-BE49-F238E27FC236}">
              <a16:creationId xmlns:a16="http://schemas.microsoft.com/office/drawing/2014/main" id="{CDBA812B-F49A-430E-B3CD-D6AE3DA44552}"/>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600450" y="33426400"/>
          <a:ext cx="120015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6</xdr:row>
      <xdr:rowOff>63500</xdr:rowOff>
    </xdr:from>
    <xdr:to>
      <xdr:col>3</xdr:col>
      <xdr:colOff>857250</xdr:colOff>
      <xdr:row>6</xdr:row>
      <xdr:rowOff>863600</xdr:rowOff>
    </xdr:to>
    <xdr:pic>
      <xdr:nvPicPr>
        <xdr:cNvPr id="336806" name="Picture 19" descr="Picture 19">
          <a:extLst>
            <a:ext uri="{FF2B5EF4-FFF2-40B4-BE49-F238E27FC236}">
              <a16:creationId xmlns:a16="http://schemas.microsoft.com/office/drawing/2014/main" id="{7A7BB635-0469-45BD-8A41-991A182D37CF}"/>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587750" y="5734050"/>
          <a:ext cx="81915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11</xdr:row>
      <xdr:rowOff>247650</xdr:rowOff>
    </xdr:from>
    <xdr:to>
      <xdr:col>3</xdr:col>
      <xdr:colOff>863600</xdr:colOff>
      <xdr:row>11</xdr:row>
      <xdr:rowOff>971550</xdr:rowOff>
    </xdr:to>
    <xdr:pic>
      <xdr:nvPicPr>
        <xdr:cNvPr id="336807" name="Picture 20" descr="Picture 20">
          <a:extLst>
            <a:ext uri="{FF2B5EF4-FFF2-40B4-BE49-F238E27FC236}">
              <a16:creationId xmlns:a16="http://schemas.microsoft.com/office/drawing/2014/main" id="{5E03EE61-487D-4556-8453-87A253992C83}"/>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702050" y="11182350"/>
          <a:ext cx="7112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15</xdr:row>
      <xdr:rowOff>285750</xdr:rowOff>
    </xdr:from>
    <xdr:to>
      <xdr:col>3</xdr:col>
      <xdr:colOff>1022350</xdr:colOff>
      <xdr:row>15</xdr:row>
      <xdr:rowOff>895350</xdr:rowOff>
    </xdr:to>
    <xdr:pic>
      <xdr:nvPicPr>
        <xdr:cNvPr id="336808" name="Picture 21" descr="Picture 21">
          <a:extLst>
            <a:ext uri="{FF2B5EF4-FFF2-40B4-BE49-F238E27FC236}">
              <a16:creationId xmlns:a16="http://schemas.microsoft.com/office/drawing/2014/main" id="{C7B58AA4-59D0-41E2-BBCB-2E5A077A79E3}"/>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702050" y="16300450"/>
          <a:ext cx="8699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18</xdr:row>
      <xdr:rowOff>31750</xdr:rowOff>
    </xdr:from>
    <xdr:to>
      <xdr:col>3</xdr:col>
      <xdr:colOff>704850</xdr:colOff>
      <xdr:row>18</xdr:row>
      <xdr:rowOff>755650</xdr:rowOff>
    </xdr:to>
    <xdr:pic>
      <xdr:nvPicPr>
        <xdr:cNvPr id="336809" name="Picture 22" descr="Picture 22">
          <a:extLst>
            <a:ext uri="{FF2B5EF4-FFF2-40B4-BE49-F238E27FC236}">
              <a16:creationId xmlns:a16="http://schemas.microsoft.com/office/drawing/2014/main" id="{8E592AEA-FFFA-478B-97AA-3090EB057CC9}"/>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587750" y="19856450"/>
          <a:ext cx="6667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19</xdr:row>
      <xdr:rowOff>247650</xdr:rowOff>
    </xdr:from>
    <xdr:to>
      <xdr:col>3</xdr:col>
      <xdr:colOff>882650</xdr:colOff>
      <xdr:row>19</xdr:row>
      <xdr:rowOff>946150</xdr:rowOff>
    </xdr:to>
    <xdr:pic>
      <xdr:nvPicPr>
        <xdr:cNvPr id="336810" name="Picture 23" descr="Picture 23">
          <a:extLst>
            <a:ext uri="{FF2B5EF4-FFF2-40B4-BE49-F238E27FC236}">
              <a16:creationId xmlns:a16="http://schemas.microsoft.com/office/drawing/2014/main" id="{79F574CC-9E10-4EB1-BA2C-27446A5DB34F}"/>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651250" y="21342350"/>
          <a:ext cx="78105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34</xdr:row>
      <xdr:rowOff>63500</xdr:rowOff>
    </xdr:from>
    <xdr:to>
      <xdr:col>3</xdr:col>
      <xdr:colOff>527050</xdr:colOff>
      <xdr:row>34</xdr:row>
      <xdr:rowOff>844550</xdr:rowOff>
    </xdr:to>
    <xdr:pic>
      <xdr:nvPicPr>
        <xdr:cNvPr id="336811" name="Picture 24" descr="Picture 24">
          <a:extLst>
            <a:ext uri="{FF2B5EF4-FFF2-40B4-BE49-F238E27FC236}">
              <a16:creationId xmlns:a16="http://schemas.microsoft.com/office/drawing/2014/main" id="{14F2A0DA-C23C-4C27-847F-E60DBD01B0D8}"/>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587750" y="39484300"/>
          <a:ext cx="4889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35</xdr:row>
      <xdr:rowOff>50800</xdr:rowOff>
    </xdr:from>
    <xdr:to>
      <xdr:col>3</xdr:col>
      <xdr:colOff>641350</xdr:colOff>
      <xdr:row>35</xdr:row>
      <xdr:rowOff>825500</xdr:rowOff>
    </xdr:to>
    <xdr:pic>
      <xdr:nvPicPr>
        <xdr:cNvPr id="336812" name="Picture 25" descr="Picture 25">
          <a:extLst>
            <a:ext uri="{FF2B5EF4-FFF2-40B4-BE49-F238E27FC236}">
              <a16:creationId xmlns:a16="http://schemas.microsoft.com/office/drawing/2014/main" id="{5754A94B-9959-4D0B-879A-6A0FB9A7A451}"/>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670300" y="40741600"/>
          <a:ext cx="52070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36</xdr:row>
      <xdr:rowOff>38100</xdr:rowOff>
    </xdr:from>
    <xdr:to>
      <xdr:col>3</xdr:col>
      <xdr:colOff>1257300</xdr:colOff>
      <xdr:row>36</xdr:row>
      <xdr:rowOff>825500</xdr:rowOff>
    </xdr:to>
    <xdr:pic>
      <xdr:nvPicPr>
        <xdr:cNvPr id="336813" name="Picture 26" descr="Picture 26">
          <a:extLst>
            <a:ext uri="{FF2B5EF4-FFF2-40B4-BE49-F238E27FC236}">
              <a16:creationId xmlns:a16="http://schemas.microsoft.com/office/drawing/2014/main" id="{FF8497D1-E6C2-412D-85F2-CF70844B48D3}"/>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587750" y="41998900"/>
          <a:ext cx="1219200" cy="787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37</xdr:row>
      <xdr:rowOff>50800</xdr:rowOff>
    </xdr:from>
    <xdr:to>
      <xdr:col>3</xdr:col>
      <xdr:colOff>1250950</xdr:colOff>
      <xdr:row>37</xdr:row>
      <xdr:rowOff>806450</xdr:rowOff>
    </xdr:to>
    <xdr:pic>
      <xdr:nvPicPr>
        <xdr:cNvPr id="336814" name="Picture 27" descr="Picture 27">
          <a:extLst>
            <a:ext uri="{FF2B5EF4-FFF2-40B4-BE49-F238E27FC236}">
              <a16:creationId xmlns:a16="http://schemas.microsoft.com/office/drawing/2014/main" id="{A9AD0929-F5CE-4D2B-8FFF-A1E76C6648AC}"/>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632200" y="43281600"/>
          <a:ext cx="1168400" cy="755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38</xdr:row>
      <xdr:rowOff>63500</xdr:rowOff>
    </xdr:from>
    <xdr:to>
      <xdr:col>3</xdr:col>
      <xdr:colOff>1219200</xdr:colOff>
      <xdr:row>38</xdr:row>
      <xdr:rowOff>819150</xdr:rowOff>
    </xdr:to>
    <xdr:pic>
      <xdr:nvPicPr>
        <xdr:cNvPr id="336815" name="Picture 28" descr="Picture 28">
          <a:extLst>
            <a:ext uri="{FF2B5EF4-FFF2-40B4-BE49-F238E27FC236}">
              <a16:creationId xmlns:a16="http://schemas.microsoft.com/office/drawing/2014/main" id="{4C1256BC-B580-4542-AE94-20B3392D4F56}"/>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600450" y="44564300"/>
          <a:ext cx="1168400" cy="755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520700</xdr:colOff>
      <xdr:row>40</xdr:row>
      <xdr:rowOff>120650</xdr:rowOff>
    </xdr:from>
    <xdr:to>
      <xdr:col>3</xdr:col>
      <xdr:colOff>584200</xdr:colOff>
      <xdr:row>40</xdr:row>
      <xdr:rowOff>177800</xdr:rowOff>
    </xdr:to>
    <xdr:pic>
      <xdr:nvPicPr>
        <xdr:cNvPr id="336816" name="Picture 29" descr="Picture 29">
          <a:extLst>
            <a:ext uri="{FF2B5EF4-FFF2-40B4-BE49-F238E27FC236}">
              <a16:creationId xmlns:a16="http://schemas.microsoft.com/office/drawing/2014/main" id="{9BF16CE6-31D1-4C84-A50F-55BDC149C8E9}"/>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070350" y="47161450"/>
          <a:ext cx="63500" cy="57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41</xdr:row>
      <xdr:rowOff>31750</xdr:rowOff>
    </xdr:from>
    <xdr:to>
      <xdr:col>3</xdr:col>
      <xdr:colOff>469900</xdr:colOff>
      <xdr:row>41</xdr:row>
      <xdr:rowOff>793750</xdr:rowOff>
    </xdr:to>
    <xdr:pic>
      <xdr:nvPicPr>
        <xdr:cNvPr id="336817" name="Picture 30" descr="Picture 30">
          <a:extLst>
            <a:ext uri="{FF2B5EF4-FFF2-40B4-BE49-F238E27FC236}">
              <a16:creationId xmlns:a16="http://schemas.microsoft.com/office/drawing/2014/main" id="{B32273C1-7311-4C5B-B972-A4B5B3E5A23D}"/>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689350" y="47256700"/>
          <a:ext cx="3302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42</xdr:row>
      <xdr:rowOff>31750</xdr:rowOff>
    </xdr:from>
    <xdr:to>
      <xdr:col>3</xdr:col>
      <xdr:colOff>730250</xdr:colOff>
      <xdr:row>42</xdr:row>
      <xdr:rowOff>850900</xdr:rowOff>
    </xdr:to>
    <xdr:pic>
      <xdr:nvPicPr>
        <xdr:cNvPr id="336818" name="Picture 31" descr="Picture 31">
          <a:extLst>
            <a:ext uri="{FF2B5EF4-FFF2-40B4-BE49-F238E27FC236}">
              <a16:creationId xmlns:a16="http://schemas.microsoft.com/office/drawing/2014/main" id="{38A00729-8534-421E-A7EC-1871E9C2F552}"/>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632200" y="48526700"/>
          <a:ext cx="64770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43</xdr:row>
      <xdr:rowOff>31750</xdr:rowOff>
    </xdr:from>
    <xdr:to>
      <xdr:col>3</xdr:col>
      <xdr:colOff>793750</xdr:colOff>
      <xdr:row>43</xdr:row>
      <xdr:rowOff>806450</xdr:rowOff>
    </xdr:to>
    <xdr:pic>
      <xdr:nvPicPr>
        <xdr:cNvPr id="336819" name="Picture 32" descr="Picture 32">
          <a:extLst>
            <a:ext uri="{FF2B5EF4-FFF2-40B4-BE49-F238E27FC236}">
              <a16:creationId xmlns:a16="http://schemas.microsoft.com/office/drawing/2014/main" id="{444C0D05-6B34-4FC9-BA14-91A143D7E2DA}"/>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632200" y="49796700"/>
          <a:ext cx="71120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44</xdr:row>
      <xdr:rowOff>76200</xdr:rowOff>
    </xdr:from>
    <xdr:to>
      <xdr:col>3</xdr:col>
      <xdr:colOff>1219200</xdr:colOff>
      <xdr:row>44</xdr:row>
      <xdr:rowOff>635000</xdr:rowOff>
    </xdr:to>
    <xdr:pic>
      <xdr:nvPicPr>
        <xdr:cNvPr id="336820" name="Picture 33" descr="Picture 33">
          <a:extLst>
            <a:ext uri="{FF2B5EF4-FFF2-40B4-BE49-F238E27FC236}">
              <a16:creationId xmlns:a16="http://schemas.microsoft.com/office/drawing/2014/main" id="{64511AEA-72B6-4089-B4B9-71434B956208}"/>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632200" y="51111150"/>
          <a:ext cx="113665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45</xdr:row>
      <xdr:rowOff>38100</xdr:rowOff>
    </xdr:from>
    <xdr:to>
      <xdr:col>3</xdr:col>
      <xdr:colOff>1276350</xdr:colOff>
      <xdr:row>45</xdr:row>
      <xdr:rowOff>812800</xdr:rowOff>
    </xdr:to>
    <xdr:pic>
      <xdr:nvPicPr>
        <xdr:cNvPr id="336821" name="Picture 34" descr="Picture 34">
          <a:extLst>
            <a:ext uri="{FF2B5EF4-FFF2-40B4-BE49-F238E27FC236}">
              <a16:creationId xmlns:a16="http://schemas.microsoft.com/office/drawing/2014/main" id="{2CEA3C20-CCC7-4230-8A6D-09FB116660CB}"/>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657600" y="52343050"/>
          <a:ext cx="116840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190500</xdr:colOff>
      <xdr:row>46</xdr:row>
      <xdr:rowOff>171450</xdr:rowOff>
    </xdr:from>
    <xdr:to>
      <xdr:col>3</xdr:col>
      <xdr:colOff>1079500</xdr:colOff>
      <xdr:row>46</xdr:row>
      <xdr:rowOff>946150</xdr:rowOff>
    </xdr:to>
    <xdr:pic>
      <xdr:nvPicPr>
        <xdr:cNvPr id="336822" name="Picture 35" descr="Picture 35">
          <a:extLst>
            <a:ext uri="{FF2B5EF4-FFF2-40B4-BE49-F238E27FC236}">
              <a16:creationId xmlns:a16="http://schemas.microsoft.com/office/drawing/2014/main" id="{D2DE3554-C027-4A2E-BB76-FEE77F88022C}"/>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740150" y="53746400"/>
          <a:ext cx="88900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12</xdr:row>
      <xdr:rowOff>31750</xdr:rowOff>
    </xdr:from>
    <xdr:to>
      <xdr:col>3</xdr:col>
      <xdr:colOff>730250</xdr:colOff>
      <xdr:row>12</xdr:row>
      <xdr:rowOff>692150</xdr:rowOff>
    </xdr:to>
    <xdr:pic>
      <xdr:nvPicPr>
        <xdr:cNvPr id="336823" name="Picture 36" descr="Picture 36">
          <a:extLst>
            <a:ext uri="{FF2B5EF4-FFF2-40B4-BE49-F238E27FC236}">
              <a16:creationId xmlns:a16="http://schemas.microsoft.com/office/drawing/2014/main" id="{3BD7B984-A305-4AAA-8D05-DB25CC445473}"/>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587750" y="12236450"/>
          <a:ext cx="6921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39</xdr:row>
      <xdr:rowOff>50800</xdr:rowOff>
    </xdr:from>
    <xdr:to>
      <xdr:col>3</xdr:col>
      <xdr:colOff>1155700</xdr:colOff>
      <xdr:row>39</xdr:row>
      <xdr:rowOff>793750</xdr:rowOff>
    </xdr:to>
    <xdr:pic>
      <xdr:nvPicPr>
        <xdr:cNvPr id="336824" name="Picture 37" descr="Picture 37">
          <a:extLst>
            <a:ext uri="{FF2B5EF4-FFF2-40B4-BE49-F238E27FC236}">
              <a16:creationId xmlns:a16="http://schemas.microsoft.com/office/drawing/2014/main" id="{8DB6C21D-85BF-420E-90B9-49A9C8B2F2EC}"/>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619500" y="45821600"/>
          <a:ext cx="10858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317500</xdr:colOff>
      <xdr:row>1</xdr:row>
      <xdr:rowOff>209550</xdr:rowOff>
    </xdr:from>
    <xdr:to>
      <xdr:col>5</xdr:col>
      <xdr:colOff>1136650</xdr:colOff>
      <xdr:row>1</xdr:row>
      <xdr:rowOff>1123950</xdr:rowOff>
    </xdr:to>
    <xdr:pic>
      <xdr:nvPicPr>
        <xdr:cNvPr id="336825" name="Picture 1">
          <a:extLst>
            <a:ext uri="{FF2B5EF4-FFF2-40B4-BE49-F238E27FC236}">
              <a16:creationId xmlns:a16="http://schemas.microsoft.com/office/drawing/2014/main" id="{4B4F55E7-AF3A-4238-94ED-D129CF4E79BC}"/>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5594350" y="615950"/>
          <a:ext cx="81915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698500</xdr:colOff>
      <xdr:row>16</xdr:row>
      <xdr:rowOff>57150</xdr:rowOff>
    </xdr:from>
    <xdr:to>
      <xdr:col>5</xdr:col>
      <xdr:colOff>939800</xdr:colOff>
      <xdr:row>16</xdr:row>
      <xdr:rowOff>1123950</xdr:rowOff>
    </xdr:to>
    <xdr:pic>
      <xdr:nvPicPr>
        <xdr:cNvPr id="336826" name="Picture 202" descr="Picture 202">
          <a:extLst>
            <a:ext uri="{FF2B5EF4-FFF2-40B4-BE49-F238E27FC236}">
              <a16:creationId xmlns:a16="http://schemas.microsoft.com/office/drawing/2014/main" id="{13935600-2E09-46EF-A196-C4EAB437679F}"/>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5975350" y="17341850"/>
          <a:ext cx="2413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527050</xdr:colOff>
      <xdr:row>17</xdr:row>
      <xdr:rowOff>133350</xdr:rowOff>
    </xdr:from>
    <xdr:to>
      <xdr:col>5</xdr:col>
      <xdr:colOff>1085850</xdr:colOff>
      <xdr:row>17</xdr:row>
      <xdr:rowOff>1085850</xdr:rowOff>
    </xdr:to>
    <xdr:pic>
      <xdr:nvPicPr>
        <xdr:cNvPr id="336827" name="Picture 7" descr="Picture 7">
          <a:extLst>
            <a:ext uri="{FF2B5EF4-FFF2-40B4-BE49-F238E27FC236}">
              <a16:creationId xmlns:a16="http://schemas.microsoft.com/office/drawing/2014/main" id="{F4749709-6730-47A4-98A0-9C33E20882D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803900" y="18688050"/>
          <a:ext cx="5588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488950</xdr:colOff>
      <xdr:row>3</xdr:row>
      <xdr:rowOff>190500</xdr:rowOff>
    </xdr:from>
    <xdr:to>
      <xdr:col>5</xdr:col>
      <xdr:colOff>1206500</xdr:colOff>
      <xdr:row>3</xdr:row>
      <xdr:rowOff>1123950</xdr:rowOff>
    </xdr:to>
    <xdr:pic>
      <xdr:nvPicPr>
        <xdr:cNvPr id="336828" name="Picture 1">
          <a:extLst>
            <a:ext uri="{FF2B5EF4-FFF2-40B4-BE49-F238E27FC236}">
              <a16:creationId xmlns:a16="http://schemas.microsoft.com/office/drawing/2014/main" id="{7D2ADA21-55FC-420A-892B-0936A80DEEDC}"/>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5765800" y="2051050"/>
          <a:ext cx="7175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361950</xdr:colOff>
      <xdr:row>5</xdr:row>
      <xdr:rowOff>165100</xdr:rowOff>
    </xdr:from>
    <xdr:to>
      <xdr:col>5</xdr:col>
      <xdr:colOff>1270000</xdr:colOff>
      <xdr:row>5</xdr:row>
      <xdr:rowOff>1327150</xdr:rowOff>
    </xdr:to>
    <xdr:pic>
      <xdr:nvPicPr>
        <xdr:cNvPr id="336829" name="Picture 4" descr="Picture 4">
          <a:extLst>
            <a:ext uri="{FF2B5EF4-FFF2-40B4-BE49-F238E27FC236}">
              <a16:creationId xmlns:a16="http://schemas.microsoft.com/office/drawing/2014/main" id="{0646A8E9-D48F-49C4-B742-CAD24DCBB0A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638800" y="4565650"/>
          <a:ext cx="9080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30</xdr:row>
      <xdr:rowOff>304800</xdr:rowOff>
    </xdr:from>
    <xdr:to>
      <xdr:col>5</xdr:col>
      <xdr:colOff>1511300</xdr:colOff>
      <xdr:row>30</xdr:row>
      <xdr:rowOff>1022350</xdr:rowOff>
    </xdr:to>
    <xdr:pic>
      <xdr:nvPicPr>
        <xdr:cNvPr id="336830" name="图片 186">
          <a:extLst>
            <a:ext uri="{FF2B5EF4-FFF2-40B4-BE49-F238E27FC236}">
              <a16:creationId xmlns:a16="http://schemas.microsoft.com/office/drawing/2014/main" id="{B6DF539E-66E2-4953-875C-2055B7038A6B}"/>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5588000" y="34696400"/>
          <a:ext cx="120015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342900</xdr:colOff>
      <xdr:row>33</xdr:row>
      <xdr:rowOff>196850</xdr:rowOff>
    </xdr:from>
    <xdr:to>
      <xdr:col>5</xdr:col>
      <xdr:colOff>1238250</xdr:colOff>
      <xdr:row>33</xdr:row>
      <xdr:rowOff>977900</xdr:rowOff>
    </xdr:to>
    <xdr:pic>
      <xdr:nvPicPr>
        <xdr:cNvPr id="336831" name="图片 10">
          <a:extLst>
            <a:ext uri="{FF2B5EF4-FFF2-40B4-BE49-F238E27FC236}">
              <a16:creationId xmlns:a16="http://schemas.microsoft.com/office/drawing/2014/main" id="{2097977E-3987-4D11-BF86-F21E43EFD092}"/>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5619750" y="38347650"/>
          <a:ext cx="8953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381000</xdr:colOff>
      <xdr:row>35</xdr:row>
      <xdr:rowOff>82550</xdr:rowOff>
    </xdr:from>
    <xdr:to>
      <xdr:col>5</xdr:col>
      <xdr:colOff>1219200</xdr:colOff>
      <xdr:row>35</xdr:row>
      <xdr:rowOff>1073150</xdr:rowOff>
    </xdr:to>
    <xdr:pic>
      <xdr:nvPicPr>
        <xdr:cNvPr id="336832" name="图片 7">
          <a:extLst>
            <a:ext uri="{FF2B5EF4-FFF2-40B4-BE49-F238E27FC236}">
              <a16:creationId xmlns:a16="http://schemas.microsoft.com/office/drawing/2014/main" id="{914E07EF-8FC2-47FA-BF15-AE7FD288ED07}"/>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5657850" y="40773350"/>
          <a:ext cx="8382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209550</xdr:colOff>
      <xdr:row>36</xdr:row>
      <xdr:rowOff>114300</xdr:rowOff>
    </xdr:from>
    <xdr:to>
      <xdr:col>5</xdr:col>
      <xdr:colOff>1339850</xdr:colOff>
      <xdr:row>36</xdr:row>
      <xdr:rowOff>1035050</xdr:rowOff>
    </xdr:to>
    <xdr:pic>
      <xdr:nvPicPr>
        <xdr:cNvPr id="336833" name="Picture 47" descr="_Foxmail">
          <a:extLst>
            <a:ext uri="{FF2B5EF4-FFF2-40B4-BE49-F238E27FC236}">
              <a16:creationId xmlns:a16="http://schemas.microsoft.com/office/drawing/2014/main" id="{D5D79EC2-1071-4D58-AED3-01451AB2FD56}"/>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486400" y="42075100"/>
          <a:ext cx="1130300" cy="920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260350</xdr:colOff>
      <xdr:row>4</xdr:row>
      <xdr:rowOff>209550</xdr:rowOff>
    </xdr:from>
    <xdr:to>
      <xdr:col>5</xdr:col>
      <xdr:colOff>1308100</xdr:colOff>
      <xdr:row>4</xdr:row>
      <xdr:rowOff>990600</xdr:rowOff>
    </xdr:to>
    <xdr:pic>
      <xdr:nvPicPr>
        <xdr:cNvPr id="336834" name="图片 11">
          <a:extLst>
            <a:ext uri="{FF2B5EF4-FFF2-40B4-BE49-F238E27FC236}">
              <a16:creationId xmlns:a16="http://schemas.microsoft.com/office/drawing/2014/main" id="{6BF7EF6D-7217-470E-B765-66B69AA0F12E}"/>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5537200" y="3340100"/>
          <a:ext cx="10477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361950</xdr:colOff>
      <xdr:row>18</xdr:row>
      <xdr:rowOff>146050</xdr:rowOff>
    </xdr:from>
    <xdr:to>
      <xdr:col>5</xdr:col>
      <xdr:colOff>1308100</xdr:colOff>
      <xdr:row>18</xdr:row>
      <xdr:rowOff>1054100</xdr:rowOff>
    </xdr:to>
    <xdr:pic>
      <xdr:nvPicPr>
        <xdr:cNvPr id="336835" name="Picture 55">
          <a:extLst>
            <a:ext uri="{FF2B5EF4-FFF2-40B4-BE49-F238E27FC236}">
              <a16:creationId xmlns:a16="http://schemas.microsoft.com/office/drawing/2014/main" id="{8698EFA7-D84A-45A4-8095-9BA39AD46BEE}"/>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5638800" y="19970750"/>
          <a:ext cx="9461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342900</xdr:colOff>
      <xdr:row>19</xdr:row>
      <xdr:rowOff>190500</xdr:rowOff>
    </xdr:from>
    <xdr:to>
      <xdr:col>5</xdr:col>
      <xdr:colOff>1174750</xdr:colOff>
      <xdr:row>19</xdr:row>
      <xdr:rowOff>1060450</xdr:rowOff>
    </xdr:to>
    <xdr:pic>
      <xdr:nvPicPr>
        <xdr:cNvPr id="336836" name="Picture 130">
          <a:extLst>
            <a:ext uri="{FF2B5EF4-FFF2-40B4-BE49-F238E27FC236}">
              <a16:creationId xmlns:a16="http://schemas.microsoft.com/office/drawing/2014/main" id="{C5B276EF-0D64-46C6-85B3-065C337E06EB}"/>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5619750" y="21285200"/>
          <a:ext cx="83185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342900</xdr:colOff>
      <xdr:row>7</xdr:row>
      <xdr:rowOff>184150</xdr:rowOff>
    </xdr:from>
    <xdr:to>
      <xdr:col>5</xdr:col>
      <xdr:colOff>1289050</xdr:colOff>
      <xdr:row>7</xdr:row>
      <xdr:rowOff>1098550</xdr:rowOff>
    </xdr:to>
    <xdr:pic>
      <xdr:nvPicPr>
        <xdr:cNvPr id="336837" name="Picture 6">
          <a:extLst>
            <a:ext uri="{FF2B5EF4-FFF2-40B4-BE49-F238E27FC236}">
              <a16:creationId xmlns:a16="http://schemas.microsoft.com/office/drawing/2014/main" id="{D0361990-AD24-42D0-A370-6624A6C11212}"/>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5619750" y="7124700"/>
          <a:ext cx="94615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476250</xdr:colOff>
      <xdr:row>24</xdr:row>
      <xdr:rowOff>146050</xdr:rowOff>
    </xdr:from>
    <xdr:to>
      <xdr:col>5</xdr:col>
      <xdr:colOff>1123950</xdr:colOff>
      <xdr:row>24</xdr:row>
      <xdr:rowOff>1016000</xdr:rowOff>
    </xdr:to>
    <xdr:pic>
      <xdr:nvPicPr>
        <xdr:cNvPr id="336838" name="Picture 28">
          <a:extLst>
            <a:ext uri="{FF2B5EF4-FFF2-40B4-BE49-F238E27FC236}">
              <a16:creationId xmlns:a16="http://schemas.microsoft.com/office/drawing/2014/main" id="{291893AA-8990-4FB7-B2D9-9CF0DD1061D0}"/>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5753100" y="26917650"/>
          <a:ext cx="64770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381000</xdr:colOff>
      <xdr:row>34</xdr:row>
      <xdr:rowOff>133350</xdr:rowOff>
    </xdr:from>
    <xdr:to>
      <xdr:col>5</xdr:col>
      <xdr:colOff>1187450</xdr:colOff>
      <xdr:row>34</xdr:row>
      <xdr:rowOff>1098550</xdr:rowOff>
    </xdr:to>
    <xdr:pic>
      <xdr:nvPicPr>
        <xdr:cNvPr id="336839" name="Picture 38">
          <a:extLst>
            <a:ext uri="{FF2B5EF4-FFF2-40B4-BE49-F238E27FC236}">
              <a16:creationId xmlns:a16="http://schemas.microsoft.com/office/drawing/2014/main" id="{4851C2A7-F847-4F66-9902-024440106311}"/>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5657850" y="39554150"/>
          <a:ext cx="806450" cy="965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37</xdr:row>
      <xdr:rowOff>215900</xdr:rowOff>
    </xdr:from>
    <xdr:to>
      <xdr:col>5</xdr:col>
      <xdr:colOff>1511300</xdr:colOff>
      <xdr:row>37</xdr:row>
      <xdr:rowOff>996950</xdr:rowOff>
    </xdr:to>
    <xdr:pic>
      <xdr:nvPicPr>
        <xdr:cNvPr id="336840" name="Picture 168">
          <a:extLst>
            <a:ext uri="{FF2B5EF4-FFF2-40B4-BE49-F238E27FC236}">
              <a16:creationId xmlns:a16="http://schemas.microsoft.com/office/drawing/2014/main" id="{207B382A-0AF0-4E7F-AC46-29FA980200A2}"/>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5448300" y="43446700"/>
          <a:ext cx="13398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107950</xdr:colOff>
      <xdr:row>38</xdr:row>
      <xdr:rowOff>247650</xdr:rowOff>
    </xdr:from>
    <xdr:to>
      <xdr:col>5</xdr:col>
      <xdr:colOff>1447800</xdr:colOff>
      <xdr:row>38</xdr:row>
      <xdr:rowOff>1028700</xdr:rowOff>
    </xdr:to>
    <xdr:pic>
      <xdr:nvPicPr>
        <xdr:cNvPr id="336841" name="Picture 168">
          <a:extLst>
            <a:ext uri="{FF2B5EF4-FFF2-40B4-BE49-F238E27FC236}">
              <a16:creationId xmlns:a16="http://schemas.microsoft.com/office/drawing/2014/main" id="{9EA03F3C-BEE4-4038-86FB-49BAA9C9358B}"/>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5384800" y="44748450"/>
          <a:ext cx="13398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317500</xdr:colOff>
      <xdr:row>39</xdr:row>
      <xdr:rowOff>247650</xdr:rowOff>
    </xdr:from>
    <xdr:to>
      <xdr:col>5</xdr:col>
      <xdr:colOff>1358900</xdr:colOff>
      <xdr:row>39</xdr:row>
      <xdr:rowOff>1003300</xdr:rowOff>
    </xdr:to>
    <xdr:pic>
      <xdr:nvPicPr>
        <xdr:cNvPr id="336842" name="Picture 3">
          <a:extLst>
            <a:ext uri="{FF2B5EF4-FFF2-40B4-BE49-F238E27FC236}">
              <a16:creationId xmlns:a16="http://schemas.microsoft.com/office/drawing/2014/main" id="{89C67049-EF04-419A-A191-76F561AA0012}"/>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5594350" y="46018450"/>
          <a:ext cx="1041400" cy="755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546100</xdr:colOff>
      <xdr:row>42</xdr:row>
      <xdr:rowOff>152400</xdr:rowOff>
    </xdr:from>
    <xdr:to>
      <xdr:col>5</xdr:col>
      <xdr:colOff>1193800</xdr:colOff>
      <xdr:row>42</xdr:row>
      <xdr:rowOff>971550</xdr:rowOff>
    </xdr:to>
    <xdr:pic>
      <xdr:nvPicPr>
        <xdr:cNvPr id="336843" name="Picture 31" descr="Picture 31">
          <a:extLst>
            <a:ext uri="{FF2B5EF4-FFF2-40B4-BE49-F238E27FC236}">
              <a16:creationId xmlns:a16="http://schemas.microsoft.com/office/drawing/2014/main" id="{CD3365A4-3933-43A5-8D1E-AD61C010B837}"/>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5822950" y="48647350"/>
          <a:ext cx="64770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279400</xdr:colOff>
      <xdr:row>6</xdr:row>
      <xdr:rowOff>171450</xdr:rowOff>
    </xdr:from>
    <xdr:to>
      <xdr:col>5</xdr:col>
      <xdr:colOff>1358900</xdr:colOff>
      <xdr:row>6</xdr:row>
      <xdr:rowOff>1047750</xdr:rowOff>
    </xdr:to>
    <xdr:pic>
      <xdr:nvPicPr>
        <xdr:cNvPr id="336844" name="Picture 84">
          <a:extLst>
            <a:ext uri="{FF2B5EF4-FFF2-40B4-BE49-F238E27FC236}">
              <a16:creationId xmlns:a16="http://schemas.microsoft.com/office/drawing/2014/main" id="{30B7E27D-529F-4341-8D8E-E7D501510EDB}"/>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5556250" y="5842000"/>
          <a:ext cx="10795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539750</xdr:colOff>
      <xdr:row>9</xdr:row>
      <xdr:rowOff>171450</xdr:rowOff>
    </xdr:from>
    <xdr:to>
      <xdr:col>5</xdr:col>
      <xdr:colOff>1231900</xdr:colOff>
      <xdr:row>9</xdr:row>
      <xdr:rowOff>857250</xdr:rowOff>
    </xdr:to>
    <xdr:pic>
      <xdr:nvPicPr>
        <xdr:cNvPr id="336845" name="Picture 83">
          <a:extLst>
            <a:ext uri="{FF2B5EF4-FFF2-40B4-BE49-F238E27FC236}">
              <a16:creationId xmlns:a16="http://schemas.microsoft.com/office/drawing/2014/main" id="{F03BD40F-77B4-4A72-814F-6C1D53EDF02F}"/>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5816600" y="8566150"/>
          <a:ext cx="6921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431800</xdr:colOff>
      <xdr:row>10</xdr:row>
      <xdr:rowOff>152400</xdr:rowOff>
    </xdr:from>
    <xdr:to>
      <xdr:col>5</xdr:col>
      <xdr:colOff>1098550</xdr:colOff>
      <xdr:row>10</xdr:row>
      <xdr:rowOff>971550</xdr:rowOff>
    </xdr:to>
    <xdr:pic>
      <xdr:nvPicPr>
        <xdr:cNvPr id="336846" name="Picture 82">
          <a:extLst>
            <a:ext uri="{FF2B5EF4-FFF2-40B4-BE49-F238E27FC236}">
              <a16:creationId xmlns:a16="http://schemas.microsoft.com/office/drawing/2014/main" id="{ED074ABB-E692-4329-861D-9086F68D7F1C}"/>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5708650" y="9817100"/>
          <a:ext cx="6667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311150</xdr:colOff>
      <xdr:row>11</xdr:row>
      <xdr:rowOff>196850</xdr:rowOff>
    </xdr:from>
    <xdr:to>
      <xdr:col>5</xdr:col>
      <xdr:colOff>1358900</xdr:colOff>
      <xdr:row>11</xdr:row>
      <xdr:rowOff>939800</xdr:rowOff>
    </xdr:to>
    <xdr:pic>
      <xdr:nvPicPr>
        <xdr:cNvPr id="336847" name="Picture 203">
          <a:extLst>
            <a:ext uri="{FF2B5EF4-FFF2-40B4-BE49-F238E27FC236}">
              <a16:creationId xmlns:a16="http://schemas.microsoft.com/office/drawing/2014/main" id="{22456091-F00B-46D6-8C5F-BC79D2E6B63D}"/>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5588000" y="11131550"/>
          <a:ext cx="10477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692150</xdr:colOff>
      <xdr:row>12</xdr:row>
      <xdr:rowOff>190500</xdr:rowOff>
    </xdr:from>
    <xdr:to>
      <xdr:col>5</xdr:col>
      <xdr:colOff>1301750</xdr:colOff>
      <xdr:row>12</xdr:row>
      <xdr:rowOff>1098550</xdr:rowOff>
    </xdr:to>
    <xdr:pic>
      <xdr:nvPicPr>
        <xdr:cNvPr id="336848" name="Picture 127">
          <a:extLst>
            <a:ext uri="{FF2B5EF4-FFF2-40B4-BE49-F238E27FC236}">
              <a16:creationId xmlns:a16="http://schemas.microsoft.com/office/drawing/2014/main" id="{AC5093D8-CB7F-436D-876B-A85A11552958}"/>
            </a:ext>
          </a:extLst>
        </xdr:cNvPr>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5969000" y="12395200"/>
          <a:ext cx="60960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330200</xdr:colOff>
      <xdr:row>13</xdr:row>
      <xdr:rowOff>285750</xdr:rowOff>
    </xdr:from>
    <xdr:to>
      <xdr:col>5</xdr:col>
      <xdr:colOff>1219200</xdr:colOff>
      <xdr:row>13</xdr:row>
      <xdr:rowOff>927100</xdr:rowOff>
    </xdr:to>
    <xdr:pic>
      <xdr:nvPicPr>
        <xdr:cNvPr id="336849" name="Picture 65">
          <a:extLst>
            <a:ext uri="{FF2B5EF4-FFF2-40B4-BE49-F238E27FC236}">
              <a16:creationId xmlns:a16="http://schemas.microsoft.com/office/drawing/2014/main" id="{49AB99EE-0417-467C-972C-2C7D6273F24B}"/>
            </a:ext>
          </a:extLst>
        </xdr:cNvPr>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5607050" y="13760450"/>
          <a:ext cx="8890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368300</xdr:colOff>
      <xdr:row>20</xdr:row>
      <xdr:rowOff>152400</xdr:rowOff>
    </xdr:from>
    <xdr:to>
      <xdr:col>5</xdr:col>
      <xdr:colOff>1466850</xdr:colOff>
      <xdr:row>20</xdr:row>
      <xdr:rowOff>1085850</xdr:rowOff>
    </xdr:to>
    <xdr:pic>
      <xdr:nvPicPr>
        <xdr:cNvPr id="336850" name="Bild 556" descr="Bild 556">
          <a:extLst>
            <a:ext uri="{FF2B5EF4-FFF2-40B4-BE49-F238E27FC236}">
              <a16:creationId xmlns:a16="http://schemas.microsoft.com/office/drawing/2014/main" id="{189E7F8C-ECEE-4196-8F57-A90337714491}"/>
            </a:ext>
          </a:extLst>
        </xdr:cNvPr>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5645150" y="22929850"/>
          <a:ext cx="10985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273050</xdr:colOff>
      <xdr:row>22</xdr:row>
      <xdr:rowOff>381000</xdr:rowOff>
    </xdr:from>
    <xdr:to>
      <xdr:col>5</xdr:col>
      <xdr:colOff>1231900</xdr:colOff>
      <xdr:row>22</xdr:row>
      <xdr:rowOff>1041400</xdr:rowOff>
    </xdr:to>
    <xdr:pic>
      <xdr:nvPicPr>
        <xdr:cNvPr id="336851" name="Picture 63">
          <a:extLst>
            <a:ext uri="{FF2B5EF4-FFF2-40B4-BE49-F238E27FC236}">
              <a16:creationId xmlns:a16="http://schemas.microsoft.com/office/drawing/2014/main" id="{9D96D74D-E51D-4AD9-BB62-DA765EBE47C3}"/>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5549900" y="24612600"/>
          <a:ext cx="9588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488950</xdr:colOff>
      <xdr:row>23</xdr:row>
      <xdr:rowOff>82550</xdr:rowOff>
    </xdr:from>
    <xdr:to>
      <xdr:col>5</xdr:col>
      <xdr:colOff>1149350</xdr:colOff>
      <xdr:row>23</xdr:row>
      <xdr:rowOff>1111250</xdr:rowOff>
    </xdr:to>
    <xdr:pic>
      <xdr:nvPicPr>
        <xdr:cNvPr id="336852" name="Picture 78">
          <a:extLst>
            <a:ext uri="{FF2B5EF4-FFF2-40B4-BE49-F238E27FC236}">
              <a16:creationId xmlns:a16="http://schemas.microsoft.com/office/drawing/2014/main" id="{86016F56-B96D-4D4B-813B-96FDB5049DE4}"/>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5765800" y="25584150"/>
          <a:ext cx="6604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400050</xdr:colOff>
      <xdr:row>25</xdr:row>
      <xdr:rowOff>260350</xdr:rowOff>
    </xdr:from>
    <xdr:to>
      <xdr:col>5</xdr:col>
      <xdr:colOff>1060450</xdr:colOff>
      <xdr:row>25</xdr:row>
      <xdr:rowOff>996950</xdr:rowOff>
    </xdr:to>
    <xdr:pic>
      <xdr:nvPicPr>
        <xdr:cNvPr id="336853" name="图片 1">
          <a:extLst>
            <a:ext uri="{FF2B5EF4-FFF2-40B4-BE49-F238E27FC236}">
              <a16:creationId xmlns:a16="http://schemas.microsoft.com/office/drawing/2014/main" id="{2C3FFF58-DE82-481A-9186-DA5DE357FAAC}"/>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5676900" y="28301950"/>
          <a:ext cx="66040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406400</xdr:colOff>
      <xdr:row>26</xdr:row>
      <xdr:rowOff>184150</xdr:rowOff>
    </xdr:from>
    <xdr:to>
      <xdr:col>5</xdr:col>
      <xdr:colOff>825500</xdr:colOff>
      <xdr:row>26</xdr:row>
      <xdr:rowOff>1092200</xdr:rowOff>
    </xdr:to>
    <xdr:pic>
      <xdr:nvPicPr>
        <xdr:cNvPr id="336854" name="Picture 67">
          <a:extLst>
            <a:ext uri="{FF2B5EF4-FFF2-40B4-BE49-F238E27FC236}">
              <a16:creationId xmlns:a16="http://schemas.microsoft.com/office/drawing/2014/main" id="{80322913-D877-4C6D-B92E-D7627573270E}"/>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5683250" y="29495750"/>
          <a:ext cx="41910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387350</xdr:colOff>
      <xdr:row>27</xdr:row>
      <xdr:rowOff>228600</xdr:rowOff>
    </xdr:from>
    <xdr:to>
      <xdr:col>5</xdr:col>
      <xdr:colOff>1193800</xdr:colOff>
      <xdr:row>27</xdr:row>
      <xdr:rowOff>1143000</xdr:rowOff>
    </xdr:to>
    <xdr:pic>
      <xdr:nvPicPr>
        <xdr:cNvPr id="336855" name="Picture 68">
          <a:extLst>
            <a:ext uri="{FF2B5EF4-FFF2-40B4-BE49-F238E27FC236}">
              <a16:creationId xmlns:a16="http://schemas.microsoft.com/office/drawing/2014/main" id="{72139EFE-D306-413D-85BF-9D242250F67F}"/>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5664200" y="30810200"/>
          <a:ext cx="80645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469900</xdr:colOff>
      <xdr:row>28</xdr:row>
      <xdr:rowOff>133350</xdr:rowOff>
    </xdr:from>
    <xdr:to>
      <xdr:col>5</xdr:col>
      <xdr:colOff>1162050</xdr:colOff>
      <xdr:row>28</xdr:row>
      <xdr:rowOff>1162050</xdr:rowOff>
    </xdr:to>
    <xdr:pic>
      <xdr:nvPicPr>
        <xdr:cNvPr id="336856" name="Picture 32">
          <a:extLst>
            <a:ext uri="{FF2B5EF4-FFF2-40B4-BE49-F238E27FC236}">
              <a16:creationId xmlns:a16="http://schemas.microsoft.com/office/drawing/2014/main" id="{3E0B69F8-48F7-4FD8-A52D-CF81255CF109}"/>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5746750" y="31984950"/>
          <a:ext cx="69215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69850</xdr:colOff>
      <xdr:row>29</xdr:row>
      <xdr:rowOff>381000</xdr:rowOff>
    </xdr:from>
    <xdr:to>
      <xdr:col>5</xdr:col>
      <xdr:colOff>1479550</xdr:colOff>
      <xdr:row>29</xdr:row>
      <xdr:rowOff>762000</xdr:rowOff>
    </xdr:to>
    <xdr:pic>
      <xdr:nvPicPr>
        <xdr:cNvPr id="336857" name="Picture 69">
          <a:extLst>
            <a:ext uri="{FF2B5EF4-FFF2-40B4-BE49-F238E27FC236}">
              <a16:creationId xmlns:a16="http://schemas.microsoft.com/office/drawing/2014/main" id="{85478BEE-5EEC-40B3-9C4C-A7943478453D}"/>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5346700" y="33502600"/>
          <a:ext cx="14097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222250</xdr:colOff>
      <xdr:row>31</xdr:row>
      <xdr:rowOff>260350</xdr:rowOff>
    </xdr:from>
    <xdr:to>
      <xdr:col>5</xdr:col>
      <xdr:colOff>1447800</xdr:colOff>
      <xdr:row>31</xdr:row>
      <xdr:rowOff>920750</xdr:rowOff>
    </xdr:to>
    <xdr:pic>
      <xdr:nvPicPr>
        <xdr:cNvPr id="336858" name="Picture 70" descr="Table Top Vacuum Packing Machine - China Vacuum Sealer and Vacuum Packing  Machine">
          <a:extLst>
            <a:ext uri="{FF2B5EF4-FFF2-40B4-BE49-F238E27FC236}">
              <a16:creationId xmlns:a16="http://schemas.microsoft.com/office/drawing/2014/main" id="{DB27F777-5FCD-4C7F-8321-6F7974CC85A9}"/>
            </a:ext>
          </a:extLst>
        </xdr:cNvPr>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5499100" y="35921950"/>
          <a:ext cx="12255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520700</xdr:colOff>
      <xdr:row>41</xdr:row>
      <xdr:rowOff>95250</xdr:rowOff>
    </xdr:from>
    <xdr:to>
      <xdr:col>5</xdr:col>
      <xdr:colOff>977900</xdr:colOff>
      <xdr:row>41</xdr:row>
      <xdr:rowOff>1143000</xdr:rowOff>
    </xdr:to>
    <xdr:pic>
      <xdr:nvPicPr>
        <xdr:cNvPr id="336859" name="Picture 72">
          <a:extLst>
            <a:ext uri="{FF2B5EF4-FFF2-40B4-BE49-F238E27FC236}">
              <a16:creationId xmlns:a16="http://schemas.microsoft.com/office/drawing/2014/main" id="{15C23CDD-146F-427E-8544-65611B1A0603}"/>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5797550" y="47320200"/>
          <a:ext cx="4572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241300</xdr:colOff>
      <xdr:row>43</xdr:row>
      <xdr:rowOff>76200</xdr:rowOff>
    </xdr:from>
    <xdr:to>
      <xdr:col>5</xdr:col>
      <xdr:colOff>1168400</xdr:colOff>
      <xdr:row>43</xdr:row>
      <xdr:rowOff>1143000</xdr:rowOff>
    </xdr:to>
    <xdr:pic>
      <xdr:nvPicPr>
        <xdr:cNvPr id="336860" name="Picture 1">
          <a:extLst>
            <a:ext uri="{FF2B5EF4-FFF2-40B4-BE49-F238E27FC236}">
              <a16:creationId xmlns:a16="http://schemas.microsoft.com/office/drawing/2014/main" id="{0234E296-2287-4FEB-9BE5-1D8618619583}"/>
            </a:ext>
          </a:extLst>
        </xdr:cNvPr>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5518150" y="49841150"/>
          <a:ext cx="9271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260350</xdr:colOff>
      <xdr:row>44</xdr:row>
      <xdr:rowOff>260350</xdr:rowOff>
    </xdr:from>
    <xdr:to>
      <xdr:col>5</xdr:col>
      <xdr:colOff>1619250</xdr:colOff>
      <xdr:row>44</xdr:row>
      <xdr:rowOff>787400</xdr:rowOff>
    </xdr:to>
    <xdr:pic>
      <xdr:nvPicPr>
        <xdr:cNvPr id="336861" name="Picture 73">
          <a:extLst>
            <a:ext uri="{FF2B5EF4-FFF2-40B4-BE49-F238E27FC236}">
              <a16:creationId xmlns:a16="http://schemas.microsoft.com/office/drawing/2014/main" id="{F7942625-66F2-4DA2-9804-BF562CF3EAA0}"/>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5537200" y="51295300"/>
          <a:ext cx="13589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298450</xdr:colOff>
      <xdr:row>45</xdr:row>
      <xdr:rowOff>381000</xdr:rowOff>
    </xdr:from>
    <xdr:to>
      <xdr:col>5</xdr:col>
      <xdr:colOff>1574800</xdr:colOff>
      <xdr:row>45</xdr:row>
      <xdr:rowOff>1073150</xdr:rowOff>
    </xdr:to>
    <xdr:pic>
      <xdr:nvPicPr>
        <xdr:cNvPr id="336862" name="image8.jpg">
          <a:extLst>
            <a:ext uri="{FF2B5EF4-FFF2-40B4-BE49-F238E27FC236}">
              <a16:creationId xmlns:a16="http://schemas.microsoft.com/office/drawing/2014/main" id="{ADC612FC-D411-4318-983B-7178D11C33E2}"/>
            </a:ext>
          </a:extLst>
        </xdr:cNvPr>
        <xdr:cNvPicPr preferRelativeResize="0">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5575300" y="52685950"/>
          <a:ext cx="12763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5</xdr:col>
      <xdr:colOff>292100</xdr:colOff>
      <xdr:row>46</xdr:row>
      <xdr:rowOff>311150</xdr:rowOff>
    </xdr:from>
    <xdr:to>
      <xdr:col>5</xdr:col>
      <xdr:colOff>1377950</xdr:colOff>
      <xdr:row>46</xdr:row>
      <xdr:rowOff>1003300</xdr:rowOff>
    </xdr:to>
    <xdr:pic>
      <xdr:nvPicPr>
        <xdr:cNvPr id="336863" name="Picture 75">
          <a:extLst>
            <a:ext uri="{FF2B5EF4-FFF2-40B4-BE49-F238E27FC236}">
              <a16:creationId xmlns:a16="http://schemas.microsoft.com/office/drawing/2014/main" id="{12FC0FA5-62AE-4962-8A5D-6BA50D60BCCD}"/>
            </a:ext>
          </a:extLst>
        </xdr:cNvPr>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5568950" y="53886100"/>
          <a:ext cx="10858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177800</xdr:colOff>
      <xdr:row>15</xdr:row>
      <xdr:rowOff>133350</xdr:rowOff>
    </xdr:from>
    <xdr:to>
      <xdr:col>5</xdr:col>
      <xdr:colOff>1625600</xdr:colOff>
      <xdr:row>15</xdr:row>
      <xdr:rowOff>1066800</xdr:rowOff>
    </xdr:to>
    <xdr:pic>
      <xdr:nvPicPr>
        <xdr:cNvPr id="336864" name="Picture 1">
          <a:extLst>
            <a:ext uri="{FF2B5EF4-FFF2-40B4-BE49-F238E27FC236}">
              <a16:creationId xmlns:a16="http://schemas.microsoft.com/office/drawing/2014/main" id="{821C570E-6906-4702-B17C-826ED1591F82}"/>
            </a:ext>
          </a:extLst>
        </xdr:cNvPr>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5454650" y="16148050"/>
          <a:ext cx="14478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330200</xdr:colOff>
      <xdr:row>14</xdr:row>
      <xdr:rowOff>298450</xdr:rowOff>
    </xdr:from>
    <xdr:to>
      <xdr:col>5</xdr:col>
      <xdr:colOff>1098550</xdr:colOff>
      <xdr:row>14</xdr:row>
      <xdr:rowOff>1174750</xdr:rowOff>
    </xdr:to>
    <xdr:pic>
      <xdr:nvPicPr>
        <xdr:cNvPr id="336865" name="Picture 3">
          <a:extLst>
            <a:ext uri="{FF2B5EF4-FFF2-40B4-BE49-F238E27FC236}">
              <a16:creationId xmlns:a16="http://schemas.microsoft.com/office/drawing/2014/main" id="{E19EC838-5840-43B0-BF77-E620A674FB1E}"/>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5607050" y="15043150"/>
          <a:ext cx="7683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298450</xdr:colOff>
      <xdr:row>32</xdr:row>
      <xdr:rowOff>76200</xdr:rowOff>
    </xdr:from>
    <xdr:to>
      <xdr:col>5</xdr:col>
      <xdr:colOff>1155700</xdr:colOff>
      <xdr:row>32</xdr:row>
      <xdr:rowOff>952500</xdr:rowOff>
    </xdr:to>
    <xdr:pic>
      <xdr:nvPicPr>
        <xdr:cNvPr id="336866" name="Picture 215" descr="Picture 215">
          <a:extLst>
            <a:ext uri="{FF2B5EF4-FFF2-40B4-BE49-F238E27FC236}">
              <a16:creationId xmlns:a16="http://schemas.microsoft.com/office/drawing/2014/main" id="{B237179C-C6BF-4CC6-A700-695CEDCB21A9}"/>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5575300" y="37007800"/>
          <a:ext cx="8572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16.xml><?xml version="1.0" encoding="utf-8"?>
<xdr:wsDr xmlns:xdr="http://schemas.openxmlformats.org/drawingml/2006/spreadsheetDrawing" xmlns:a="http://schemas.openxmlformats.org/drawingml/2006/main">
  <xdr:twoCellAnchor>
    <xdr:from>
      <xdr:col>3</xdr:col>
      <xdr:colOff>12700</xdr:colOff>
      <xdr:row>12</xdr:row>
      <xdr:rowOff>38100</xdr:rowOff>
    </xdr:from>
    <xdr:to>
      <xdr:col>3</xdr:col>
      <xdr:colOff>787400</xdr:colOff>
      <xdr:row>12</xdr:row>
      <xdr:rowOff>565150</xdr:rowOff>
    </xdr:to>
    <xdr:pic>
      <xdr:nvPicPr>
        <xdr:cNvPr id="290641" name="Picture 1" descr="Picture 1">
          <a:extLst>
            <a:ext uri="{FF2B5EF4-FFF2-40B4-BE49-F238E27FC236}">
              <a16:creationId xmlns:a16="http://schemas.microsoft.com/office/drawing/2014/main" id="{DE7786CB-8E6E-4EDE-9C29-6B2B47B95F7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136900" y="10147300"/>
          <a:ext cx="7747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5</xdr:row>
      <xdr:rowOff>0</xdr:rowOff>
    </xdr:from>
    <xdr:to>
      <xdr:col>3</xdr:col>
      <xdr:colOff>730250</xdr:colOff>
      <xdr:row>5</xdr:row>
      <xdr:rowOff>666750</xdr:rowOff>
    </xdr:to>
    <xdr:pic>
      <xdr:nvPicPr>
        <xdr:cNvPr id="290642" name="Picture 14919" descr="Picture 14919">
          <a:extLst>
            <a:ext uri="{FF2B5EF4-FFF2-40B4-BE49-F238E27FC236}">
              <a16:creationId xmlns:a16="http://schemas.microsoft.com/office/drawing/2014/main" id="{9BE90727-18FA-4D34-8A9A-E976594B072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175000" y="3467100"/>
          <a:ext cx="6794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6</xdr:row>
      <xdr:rowOff>19050</xdr:rowOff>
    </xdr:from>
    <xdr:to>
      <xdr:col>3</xdr:col>
      <xdr:colOff>825500</xdr:colOff>
      <xdr:row>6</xdr:row>
      <xdr:rowOff>730250</xdr:rowOff>
    </xdr:to>
    <xdr:pic>
      <xdr:nvPicPr>
        <xdr:cNvPr id="290643" name="Picture 3" descr="Picture 3">
          <a:extLst>
            <a:ext uri="{FF2B5EF4-FFF2-40B4-BE49-F238E27FC236}">
              <a16:creationId xmlns:a16="http://schemas.microsoft.com/office/drawing/2014/main" id="{1FB5042C-F27D-4BCA-A08A-2CC81449614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162300" y="4591050"/>
          <a:ext cx="7874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4</xdr:row>
      <xdr:rowOff>38100</xdr:rowOff>
    </xdr:from>
    <xdr:to>
      <xdr:col>3</xdr:col>
      <xdr:colOff>609600</xdr:colOff>
      <xdr:row>5</xdr:row>
      <xdr:rowOff>0</xdr:rowOff>
    </xdr:to>
    <xdr:pic>
      <xdr:nvPicPr>
        <xdr:cNvPr id="290644" name="Picture 4" descr="Picture 4">
          <a:extLst>
            <a:ext uri="{FF2B5EF4-FFF2-40B4-BE49-F238E27FC236}">
              <a16:creationId xmlns:a16="http://schemas.microsoft.com/office/drawing/2014/main" id="{1675953D-EA14-47CB-B952-7BE2392293F7}"/>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155950" y="2838450"/>
          <a:ext cx="5778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9</xdr:row>
      <xdr:rowOff>57150</xdr:rowOff>
    </xdr:from>
    <xdr:to>
      <xdr:col>3</xdr:col>
      <xdr:colOff>514350</xdr:colOff>
      <xdr:row>9</xdr:row>
      <xdr:rowOff>666750</xdr:rowOff>
    </xdr:to>
    <xdr:pic>
      <xdr:nvPicPr>
        <xdr:cNvPr id="290645" name="Picture 5" descr="Picture 5">
          <a:extLst>
            <a:ext uri="{FF2B5EF4-FFF2-40B4-BE49-F238E27FC236}">
              <a16:creationId xmlns:a16="http://schemas.microsoft.com/office/drawing/2014/main" id="{4ABE894A-B582-44FA-BFDF-A04253112069}"/>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232150" y="7467600"/>
          <a:ext cx="4064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10</xdr:row>
      <xdr:rowOff>38100</xdr:rowOff>
    </xdr:from>
    <xdr:to>
      <xdr:col>3</xdr:col>
      <xdr:colOff>488950</xdr:colOff>
      <xdr:row>10</xdr:row>
      <xdr:rowOff>641350</xdr:rowOff>
    </xdr:to>
    <xdr:pic>
      <xdr:nvPicPr>
        <xdr:cNvPr id="290646" name="Picture 6" descr="Picture 6">
          <a:extLst>
            <a:ext uri="{FF2B5EF4-FFF2-40B4-BE49-F238E27FC236}">
              <a16:creationId xmlns:a16="http://schemas.microsoft.com/office/drawing/2014/main" id="{DF57A08A-1209-4B83-BA5B-1D5BC63BC5D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206750" y="8464550"/>
          <a:ext cx="4064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1</xdr:row>
      <xdr:rowOff>76200</xdr:rowOff>
    </xdr:from>
    <xdr:to>
      <xdr:col>3</xdr:col>
      <xdr:colOff>539750</xdr:colOff>
      <xdr:row>2</xdr:row>
      <xdr:rowOff>0</xdr:rowOff>
    </xdr:to>
    <xdr:pic>
      <xdr:nvPicPr>
        <xdr:cNvPr id="290647" name="Picture 7" descr="Picture 7">
          <a:extLst>
            <a:ext uri="{FF2B5EF4-FFF2-40B4-BE49-F238E27FC236}">
              <a16:creationId xmlns:a16="http://schemas.microsoft.com/office/drawing/2014/main" id="{31D21C2E-9C35-4AE8-A8CC-993CD9463F6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194050" y="520700"/>
          <a:ext cx="4699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2</xdr:row>
      <xdr:rowOff>82550</xdr:rowOff>
    </xdr:from>
    <xdr:to>
      <xdr:col>3</xdr:col>
      <xdr:colOff>717550</xdr:colOff>
      <xdr:row>3</xdr:row>
      <xdr:rowOff>381000</xdr:rowOff>
    </xdr:to>
    <xdr:pic>
      <xdr:nvPicPr>
        <xdr:cNvPr id="290648" name="Picture 199" descr="Picture 199">
          <a:extLst>
            <a:ext uri="{FF2B5EF4-FFF2-40B4-BE49-F238E27FC236}">
              <a16:creationId xmlns:a16="http://schemas.microsoft.com/office/drawing/2014/main" id="{2FC4B0F5-A029-49BA-9455-862BFE56118F}"/>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244850" y="1263650"/>
          <a:ext cx="596900" cy="1250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7</xdr:row>
      <xdr:rowOff>25400</xdr:rowOff>
    </xdr:from>
    <xdr:to>
      <xdr:col>3</xdr:col>
      <xdr:colOff>558800</xdr:colOff>
      <xdr:row>7</xdr:row>
      <xdr:rowOff>730250</xdr:rowOff>
    </xdr:to>
    <xdr:pic>
      <xdr:nvPicPr>
        <xdr:cNvPr id="290649" name="Picture 17" descr="Picture 17">
          <a:extLst>
            <a:ext uri="{FF2B5EF4-FFF2-40B4-BE49-F238E27FC236}">
              <a16:creationId xmlns:a16="http://schemas.microsoft.com/office/drawing/2014/main" id="{4F6FB3AF-17FD-4BAB-8045-773FF21FFF6D}"/>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155950" y="5556250"/>
          <a:ext cx="5270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15</xdr:row>
      <xdr:rowOff>19050</xdr:rowOff>
    </xdr:from>
    <xdr:to>
      <xdr:col>3</xdr:col>
      <xdr:colOff>520700</xdr:colOff>
      <xdr:row>16</xdr:row>
      <xdr:rowOff>0</xdr:rowOff>
    </xdr:to>
    <xdr:pic>
      <xdr:nvPicPr>
        <xdr:cNvPr id="290650" name="Picture 13" descr="Picture 13">
          <a:extLst>
            <a:ext uri="{FF2B5EF4-FFF2-40B4-BE49-F238E27FC236}">
              <a16:creationId xmlns:a16="http://schemas.microsoft.com/office/drawing/2014/main" id="{D1546443-4877-46BF-9BF5-EED29269AD1F}"/>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143250" y="12280900"/>
          <a:ext cx="501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13</xdr:row>
      <xdr:rowOff>19050</xdr:rowOff>
    </xdr:from>
    <xdr:to>
      <xdr:col>3</xdr:col>
      <xdr:colOff>965200</xdr:colOff>
      <xdr:row>13</xdr:row>
      <xdr:rowOff>488950</xdr:rowOff>
    </xdr:to>
    <xdr:pic>
      <xdr:nvPicPr>
        <xdr:cNvPr id="290651" name="Picture 15" descr="Picture 15">
          <a:extLst>
            <a:ext uri="{FF2B5EF4-FFF2-40B4-BE49-F238E27FC236}">
              <a16:creationId xmlns:a16="http://schemas.microsoft.com/office/drawing/2014/main" id="{2BA8A33A-90F1-41D1-A1C5-ED8B2253473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155950" y="10915650"/>
          <a:ext cx="93345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14</xdr:row>
      <xdr:rowOff>19050</xdr:rowOff>
    </xdr:from>
    <xdr:to>
      <xdr:col>3</xdr:col>
      <xdr:colOff>838200</xdr:colOff>
      <xdr:row>15</xdr:row>
      <xdr:rowOff>0</xdr:rowOff>
    </xdr:to>
    <xdr:pic>
      <xdr:nvPicPr>
        <xdr:cNvPr id="290652" name="Picture 16" descr="Picture 16">
          <a:extLst>
            <a:ext uri="{FF2B5EF4-FFF2-40B4-BE49-F238E27FC236}">
              <a16:creationId xmlns:a16="http://schemas.microsoft.com/office/drawing/2014/main" id="{F0BC8FB9-A869-46C9-B074-7A013C65DD6B}"/>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143250" y="11652250"/>
          <a:ext cx="8191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11</xdr:row>
      <xdr:rowOff>38100</xdr:rowOff>
    </xdr:from>
    <xdr:to>
      <xdr:col>3</xdr:col>
      <xdr:colOff>946150</xdr:colOff>
      <xdr:row>11</xdr:row>
      <xdr:rowOff>501650</xdr:rowOff>
    </xdr:to>
    <xdr:pic>
      <xdr:nvPicPr>
        <xdr:cNvPr id="290653" name="Picture 17" descr="Picture 17">
          <a:extLst>
            <a:ext uri="{FF2B5EF4-FFF2-40B4-BE49-F238E27FC236}">
              <a16:creationId xmlns:a16="http://schemas.microsoft.com/office/drawing/2014/main" id="{74F834AB-3913-4318-9764-3A4F73C30A9E}"/>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175000" y="9461500"/>
          <a:ext cx="89535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8</xdr:row>
      <xdr:rowOff>19050</xdr:rowOff>
    </xdr:from>
    <xdr:to>
      <xdr:col>3</xdr:col>
      <xdr:colOff>450850</xdr:colOff>
      <xdr:row>8</xdr:row>
      <xdr:rowOff>641350</xdr:rowOff>
    </xdr:to>
    <xdr:pic>
      <xdr:nvPicPr>
        <xdr:cNvPr id="290654" name="Picture 19" descr="Picture 19">
          <a:extLst>
            <a:ext uri="{FF2B5EF4-FFF2-40B4-BE49-F238E27FC236}">
              <a16:creationId xmlns:a16="http://schemas.microsoft.com/office/drawing/2014/main" id="{F94B5C21-6EA5-4009-A3F8-4F2C1205D65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155950" y="6718300"/>
          <a:ext cx="41910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381000</xdr:colOff>
      <xdr:row>2</xdr:row>
      <xdr:rowOff>19050</xdr:rowOff>
    </xdr:from>
    <xdr:to>
      <xdr:col>5</xdr:col>
      <xdr:colOff>1092200</xdr:colOff>
      <xdr:row>3</xdr:row>
      <xdr:rowOff>539750</xdr:rowOff>
    </xdr:to>
    <xdr:pic>
      <xdr:nvPicPr>
        <xdr:cNvPr id="290655" name="Picture 4">
          <a:extLst>
            <a:ext uri="{FF2B5EF4-FFF2-40B4-BE49-F238E27FC236}">
              <a16:creationId xmlns:a16="http://schemas.microsoft.com/office/drawing/2014/main" id="{A6C21D35-A1C8-4341-9CDC-860BC87345B7}"/>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5156200" y="1200150"/>
          <a:ext cx="711200" cy="147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508000</xdr:colOff>
      <xdr:row>8</xdr:row>
      <xdr:rowOff>95250</xdr:rowOff>
    </xdr:from>
    <xdr:to>
      <xdr:col>5</xdr:col>
      <xdr:colOff>1028700</xdr:colOff>
      <xdr:row>8</xdr:row>
      <xdr:rowOff>895350</xdr:rowOff>
    </xdr:to>
    <xdr:pic>
      <xdr:nvPicPr>
        <xdr:cNvPr id="290656" name="Picture 32">
          <a:extLst>
            <a:ext uri="{FF2B5EF4-FFF2-40B4-BE49-F238E27FC236}">
              <a16:creationId xmlns:a16="http://schemas.microsoft.com/office/drawing/2014/main" id="{E5BC5B38-FCAC-4CEB-AC08-7D2147C8A86C}"/>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5283200" y="6794500"/>
          <a:ext cx="5207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412750</xdr:colOff>
      <xdr:row>9</xdr:row>
      <xdr:rowOff>133350</xdr:rowOff>
    </xdr:from>
    <xdr:to>
      <xdr:col>5</xdr:col>
      <xdr:colOff>1130300</xdr:colOff>
      <xdr:row>9</xdr:row>
      <xdr:rowOff>895350</xdr:rowOff>
    </xdr:to>
    <xdr:pic>
      <xdr:nvPicPr>
        <xdr:cNvPr id="290657" name="Picture 5">
          <a:extLst>
            <a:ext uri="{FF2B5EF4-FFF2-40B4-BE49-F238E27FC236}">
              <a16:creationId xmlns:a16="http://schemas.microsoft.com/office/drawing/2014/main" id="{6911D94C-C0EC-49B0-B91A-B8B23C61E3E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187950" y="7543800"/>
          <a:ext cx="7175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590550</xdr:colOff>
      <xdr:row>10</xdr:row>
      <xdr:rowOff>177800</xdr:rowOff>
    </xdr:from>
    <xdr:to>
      <xdr:col>5</xdr:col>
      <xdr:colOff>1028700</xdr:colOff>
      <xdr:row>10</xdr:row>
      <xdr:rowOff>901700</xdr:rowOff>
    </xdr:to>
    <xdr:pic>
      <xdr:nvPicPr>
        <xdr:cNvPr id="290658" name="Picture 6">
          <a:extLst>
            <a:ext uri="{FF2B5EF4-FFF2-40B4-BE49-F238E27FC236}">
              <a16:creationId xmlns:a16="http://schemas.microsoft.com/office/drawing/2014/main" id="{3A60A8B3-3796-4F51-A9AD-38695092CF5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5365750" y="8604250"/>
          <a:ext cx="4381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190500</xdr:colOff>
      <xdr:row>11</xdr:row>
      <xdr:rowOff>133350</xdr:rowOff>
    </xdr:from>
    <xdr:to>
      <xdr:col>5</xdr:col>
      <xdr:colOff>1060450</xdr:colOff>
      <xdr:row>11</xdr:row>
      <xdr:rowOff>527050</xdr:rowOff>
    </xdr:to>
    <xdr:pic>
      <xdr:nvPicPr>
        <xdr:cNvPr id="290659" name="Picture 24">
          <a:extLst>
            <a:ext uri="{FF2B5EF4-FFF2-40B4-BE49-F238E27FC236}">
              <a16:creationId xmlns:a16="http://schemas.microsoft.com/office/drawing/2014/main" id="{BA9D6D37-653D-4FA3-A70C-5531E67F611F}"/>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965700" y="9556750"/>
          <a:ext cx="86995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171450</xdr:colOff>
      <xdr:row>13</xdr:row>
      <xdr:rowOff>107950</xdr:rowOff>
    </xdr:from>
    <xdr:to>
      <xdr:col>5</xdr:col>
      <xdr:colOff>1168400</xdr:colOff>
      <xdr:row>13</xdr:row>
      <xdr:rowOff>495300</xdr:rowOff>
    </xdr:to>
    <xdr:pic>
      <xdr:nvPicPr>
        <xdr:cNvPr id="290660" name="Picture 33">
          <a:extLst>
            <a:ext uri="{FF2B5EF4-FFF2-40B4-BE49-F238E27FC236}">
              <a16:creationId xmlns:a16="http://schemas.microsoft.com/office/drawing/2014/main" id="{592CF1CE-8CE3-4703-8128-7903823CFC36}"/>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946650" y="11004550"/>
          <a:ext cx="99695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508000</xdr:colOff>
      <xdr:row>15</xdr:row>
      <xdr:rowOff>82550</xdr:rowOff>
    </xdr:from>
    <xdr:to>
      <xdr:col>5</xdr:col>
      <xdr:colOff>1117600</xdr:colOff>
      <xdr:row>15</xdr:row>
      <xdr:rowOff>977900</xdr:rowOff>
    </xdr:to>
    <xdr:pic>
      <xdr:nvPicPr>
        <xdr:cNvPr id="290661" name="image217.jpg">
          <a:extLst>
            <a:ext uri="{FF2B5EF4-FFF2-40B4-BE49-F238E27FC236}">
              <a16:creationId xmlns:a16="http://schemas.microsoft.com/office/drawing/2014/main" id="{3D8E02D8-9385-446C-8BB9-58C5F5CAEE67}"/>
            </a:ext>
          </a:extLst>
        </xdr:cNvPr>
        <xdr:cNvPicPr preferRelativeResize="0">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5283200" y="12344400"/>
          <a:ext cx="6096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5</xdr:col>
      <xdr:colOff>603250</xdr:colOff>
      <xdr:row>1</xdr:row>
      <xdr:rowOff>127000</xdr:rowOff>
    </xdr:from>
    <xdr:to>
      <xdr:col>5</xdr:col>
      <xdr:colOff>1041400</xdr:colOff>
      <xdr:row>1</xdr:row>
      <xdr:rowOff>863600</xdr:rowOff>
    </xdr:to>
    <xdr:pic>
      <xdr:nvPicPr>
        <xdr:cNvPr id="290662" name="Picture 7" descr="Picture 7">
          <a:extLst>
            <a:ext uri="{FF2B5EF4-FFF2-40B4-BE49-F238E27FC236}">
              <a16:creationId xmlns:a16="http://schemas.microsoft.com/office/drawing/2014/main" id="{7BB9E6D8-2F38-4B19-98B8-8DFC5890D2D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378450" y="571500"/>
          <a:ext cx="4381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279400</xdr:colOff>
      <xdr:row>7</xdr:row>
      <xdr:rowOff>57150</xdr:rowOff>
    </xdr:from>
    <xdr:to>
      <xdr:col>5</xdr:col>
      <xdr:colOff>1187450</xdr:colOff>
      <xdr:row>7</xdr:row>
      <xdr:rowOff>1162050</xdr:rowOff>
    </xdr:to>
    <xdr:pic>
      <xdr:nvPicPr>
        <xdr:cNvPr id="290663" name="Picture 25">
          <a:extLst>
            <a:ext uri="{FF2B5EF4-FFF2-40B4-BE49-F238E27FC236}">
              <a16:creationId xmlns:a16="http://schemas.microsoft.com/office/drawing/2014/main" id="{2B3EACCA-9C41-4764-AFD6-B4C981308521}"/>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054600" y="5588000"/>
          <a:ext cx="9080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292100</xdr:colOff>
      <xdr:row>5</xdr:row>
      <xdr:rowOff>165100</xdr:rowOff>
    </xdr:from>
    <xdr:to>
      <xdr:col>5</xdr:col>
      <xdr:colOff>971550</xdr:colOff>
      <xdr:row>5</xdr:row>
      <xdr:rowOff>908050</xdr:rowOff>
    </xdr:to>
    <xdr:pic>
      <xdr:nvPicPr>
        <xdr:cNvPr id="290664" name="图片 540">
          <a:extLst>
            <a:ext uri="{FF2B5EF4-FFF2-40B4-BE49-F238E27FC236}">
              <a16:creationId xmlns:a16="http://schemas.microsoft.com/office/drawing/2014/main" id="{0F9CFE4D-7C9A-401B-A2CF-019FCDC98A5F}"/>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5067300" y="3632200"/>
          <a:ext cx="6794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editAs="oneCell">
    <xdr:from>
      <xdr:col>5</xdr:col>
      <xdr:colOff>222250</xdr:colOff>
      <xdr:row>6</xdr:row>
      <xdr:rowOff>31750</xdr:rowOff>
    </xdr:from>
    <xdr:to>
      <xdr:col>5</xdr:col>
      <xdr:colOff>1047750</xdr:colOff>
      <xdr:row>7</xdr:row>
      <xdr:rowOff>0</xdr:rowOff>
    </xdr:to>
    <xdr:pic>
      <xdr:nvPicPr>
        <xdr:cNvPr id="290665" name="Picture 27">
          <a:extLst>
            <a:ext uri="{FF2B5EF4-FFF2-40B4-BE49-F238E27FC236}">
              <a16:creationId xmlns:a16="http://schemas.microsoft.com/office/drawing/2014/main" id="{B286672C-EC5B-4228-A930-9ACF129824EB}"/>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997450" y="4603750"/>
          <a:ext cx="825500" cy="927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501650</xdr:colOff>
      <xdr:row>4</xdr:row>
      <xdr:rowOff>76200</xdr:rowOff>
    </xdr:from>
    <xdr:to>
      <xdr:col>5</xdr:col>
      <xdr:colOff>1022350</xdr:colOff>
      <xdr:row>4</xdr:row>
      <xdr:rowOff>958850</xdr:rowOff>
    </xdr:to>
    <xdr:pic>
      <xdr:nvPicPr>
        <xdr:cNvPr id="290666" name="Picture 4" descr="Picture 4">
          <a:extLst>
            <a:ext uri="{FF2B5EF4-FFF2-40B4-BE49-F238E27FC236}">
              <a16:creationId xmlns:a16="http://schemas.microsoft.com/office/drawing/2014/main" id="{62EA0706-D6A7-4767-809F-C3031A806172}"/>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5276850" y="2876550"/>
          <a:ext cx="5207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603250</xdr:colOff>
      <xdr:row>14</xdr:row>
      <xdr:rowOff>19050</xdr:rowOff>
    </xdr:from>
    <xdr:to>
      <xdr:col>5</xdr:col>
      <xdr:colOff>1016000</xdr:colOff>
      <xdr:row>14</xdr:row>
      <xdr:rowOff>514350</xdr:rowOff>
    </xdr:to>
    <xdr:pic>
      <xdr:nvPicPr>
        <xdr:cNvPr id="290667" name="Picture 16" descr="Picture 16">
          <a:extLst>
            <a:ext uri="{FF2B5EF4-FFF2-40B4-BE49-F238E27FC236}">
              <a16:creationId xmlns:a16="http://schemas.microsoft.com/office/drawing/2014/main" id="{C52B8631-94B5-466B-87BC-E09B32C0AE09}"/>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5378450" y="11652250"/>
          <a:ext cx="4127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12700</xdr:colOff>
      <xdr:row>12</xdr:row>
      <xdr:rowOff>38100</xdr:rowOff>
    </xdr:from>
    <xdr:to>
      <xdr:col>5</xdr:col>
      <xdr:colOff>793750</xdr:colOff>
      <xdr:row>12</xdr:row>
      <xdr:rowOff>565150</xdr:rowOff>
    </xdr:to>
    <xdr:pic>
      <xdr:nvPicPr>
        <xdr:cNvPr id="290668" name="Picture 1" descr="Picture 1">
          <a:extLst>
            <a:ext uri="{FF2B5EF4-FFF2-40B4-BE49-F238E27FC236}">
              <a16:creationId xmlns:a16="http://schemas.microsoft.com/office/drawing/2014/main" id="{C3AFB75A-6C0F-4722-8CA0-C6019422C1E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787900" y="10147300"/>
          <a:ext cx="7810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17.xml><?xml version="1.0" encoding="utf-8"?>
<xdr:wsDr xmlns:xdr="http://schemas.openxmlformats.org/drawingml/2006/spreadsheetDrawing" xmlns:a="http://schemas.openxmlformats.org/drawingml/2006/main">
  <xdr:twoCellAnchor>
    <xdr:from>
      <xdr:col>1</xdr:col>
      <xdr:colOff>158750</xdr:colOff>
      <xdr:row>5</xdr:row>
      <xdr:rowOff>82550</xdr:rowOff>
    </xdr:from>
    <xdr:to>
      <xdr:col>1</xdr:col>
      <xdr:colOff>774700</xdr:colOff>
      <xdr:row>5</xdr:row>
      <xdr:rowOff>558800</xdr:rowOff>
    </xdr:to>
    <xdr:pic>
      <xdr:nvPicPr>
        <xdr:cNvPr id="359557" name="image11.jpeg" descr="image11.jpeg">
          <a:extLst>
            <a:ext uri="{FF2B5EF4-FFF2-40B4-BE49-F238E27FC236}">
              <a16:creationId xmlns:a16="http://schemas.microsoft.com/office/drawing/2014/main" id="{6A16216A-78D1-4FE9-B81E-E36D170461D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58800" y="5664200"/>
          <a:ext cx="6159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101600</xdr:colOff>
      <xdr:row>6</xdr:row>
      <xdr:rowOff>82550</xdr:rowOff>
    </xdr:from>
    <xdr:to>
      <xdr:col>1</xdr:col>
      <xdr:colOff>730250</xdr:colOff>
      <xdr:row>6</xdr:row>
      <xdr:rowOff>501650</xdr:rowOff>
    </xdr:to>
    <xdr:pic>
      <xdr:nvPicPr>
        <xdr:cNvPr id="359558" name="image12.jpeg" descr="image12.jpeg">
          <a:extLst>
            <a:ext uri="{FF2B5EF4-FFF2-40B4-BE49-F238E27FC236}">
              <a16:creationId xmlns:a16="http://schemas.microsoft.com/office/drawing/2014/main" id="{AA159B75-13EB-451C-9015-A50DBD6934C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01650" y="6934200"/>
          <a:ext cx="6286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7</xdr:row>
      <xdr:rowOff>38100</xdr:rowOff>
    </xdr:from>
    <xdr:to>
      <xdr:col>1</xdr:col>
      <xdr:colOff>768350</xdr:colOff>
      <xdr:row>7</xdr:row>
      <xdr:rowOff>508000</xdr:rowOff>
    </xdr:to>
    <xdr:pic>
      <xdr:nvPicPr>
        <xdr:cNvPr id="359559" name="image13.jpeg" descr="image13.jpeg">
          <a:extLst>
            <a:ext uri="{FF2B5EF4-FFF2-40B4-BE49-F238E27FC236}">
              <a16:creationId xmlns:a16="http://schemas.microsoft.com/office/drawing/2014/main" id="{3FE5FAA2-A30E-4453-9CC9-A2AF3803E66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82600" y="8159750"/>
          <a:ext cx="6858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101600</xdr:colOff>
      <xdr:row>8</xdr:row>
      <xdr:rowOff>95250</xdr:rowOff>
    </xdr:from>
    <xdr:to>
      <xdr:col>1</xdr:col>
      <xdr:colOff>781050</xdr:colOff>
      <xdr:row>8</xdr:row>
      <xdr:rowOff>596900</xdr:rowOff>
    </xdr:to>
    <xdr:pic>
      <xdr:nvPicPr>
        <xdr:cNvPr id="359560" name="image14.jpeg" descr="image14.jpeg">
          <a:extLst>
            <a:ext uri="{FF2B5EF4-FFF2-40B4-BE49-F238E27FC236}">
              <a16:creationId xmlns:a16="http://schemas.microsoft.com/office/drawing/2014/main" id="{5B0952B3-50E3-4B18-82F1-1F665D1ABD2E}"/>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01650" y="9486900"/>
          <a:ext cx="67945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9</xdr:row>
      <xdr:rowOff>38100</xdr:rowOff>
    </xdr:from>
    <xdr:to>
      <xdr:col>1</xdr:col>
      <xdr:colOff>768350</xdr:colOff>
      <xdr:row>9</xdr:row>
      <xdr:rowOff>457200</xdr:rowOff>
    </xdr:to>
    <xdr:pic>
      <xdr:nvPicPr>
        <xdr:cNvPr id="359561" name="image15.jpeg" descr="image15.jpeg">
          <a:extLst>
            <a:ext uri="{FF2B5EF4-FFF2-40B4-BE49-F238E27FC236}">
              <a16:creationId xmlns:a16="http://schemas.microsoft.com/office/drawing/2014/main" id="{6FCD0753-1D06-4B88-9326-65E7D10372F9}"/>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82600" y="10699750"/>
          <a:ext cx="6858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209550</xdr:colOff>
      <xdr:row>10</xdr:row>
      <xdr:rowOff>57150</xdr:rowOff>
    </xdr:from>
    <xdr:to>
      <xdr:col>1</xdr:col>
      <xdr:colOff>819150</xdr:colOff>
      <xdr:row>10</xdr:row>
      <xdr:rowOff>552450</xdr:rowOff>
    </xdr:to>
    <xdr:pic>
      <xdr:nvPicPr>
        <xdr:cNvPr id="359562" name="image16.jpeg" descr="image16.jpeg">
          <a:extLst>
            <a:ext uri="{FF2B5EF4-FFF2-40B4-BE49-F238E27FC236}">
              <a16:creationId xmlns:a16="http://schemas.microsoft.com/office/drawing/2014/main" id="{687A1DC2-2375-4E3A-9AA0-F4370A3BF9A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09600" y="11988800"/>
          <a:ext cx="6096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152400</xdr:colOff>
      <xdr:row>11</xdr:row>
      <xdr:rowOff>152400</xdr:rowOff>
    </xdr:from>
    <xdr:to>
      <xdr:col>1</xdr:col>
      <xdr:colOff>654050</xdr:colOff>
      <xdr:row>11</xdr:row>
      <xdr:rowOff>533400</xdr:rowOff>
    </xdr:to>
    <xdr:pic>
      <xdr:nvPicPr>
        <xdr:cNvPr id="359563" name="image17.jpeg" descr="image17.jpeg">
          <a:extLst>
            <a:ext uri="{FF2B5EF4-FFF2-40B4-BE49-F238E27FC236}">
              <a16:creationId xmlns:a16="http://schemas.microsoft.com/office/drawing/2014/main" id="{580ED4DF-AA61-47D7-B3B1-A75974423C8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52450" y="13354050"/>
          <a:ext cx="5016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127000</xdr:colOff>
      <xdr:row>12</xdr:row>
      <xdr:rowOff>95250</xdr:rowOff>
    </xdr:from>
    <xdr:to>
      <xdr:col>1</xdr:col>
      <xdr:colOff>806450</xdr:colOff>
      <xdr:row>12</xdr:row>
      <xdr:rowOff>514350</xdr:rowOff>
    </xdr:to>
    <xdr:pic>
      <xdr:nvPicPr>
        <xdr:cNvPr id="359564" name="image18.jpeg" descr="image18.jpeg">
          <a:extLst>
            <a:ext uri="{FF2B5EF4-FFF2-40B4-BE49-F238E27FC236}">
              <a16:creationId xmlns:a16="http://schemas.microsoft.com/office/drawing/2014/main" id="{44AA5F9D-2980-45EA-A011-F17E742317E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27050" y="14566900"/>
          <a:ext cx="6794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13</xdr:row>
      <xdr:rowOff>76200</xdr:rowOff>
    </xdr:from>
    <xdr:to>
      <xdr:col>1</xdr:col>
      <xdr:colOff>806450</xdr:colOff>
      <xdr:row>13</xdr:row>
      <xdr:rowOff>628650</xdr:rowOff>
    </xdr:to>
    <xdr:pic>
      <xdr:nvPicPr>
        <xdr:cNvPr id="359565" name="image19.jpeg" descr="image19.jpeg">
          <a:extLst>
            <a:ext uri="{FF2B5EF4-FFF2-40B4-BE49-F238E27FC236}">
              <a16:creationId xmlns:a16="http://schemas.microsoft.com/office/drawing/2014/main" id="{D81E460C-D518-49E8-BAC0-BDEF9D2A59CE}"/>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08000" y="15817850"/>
          <a:ext cx="6985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120650</xdr:colOff>
      <xdr:row>14</xdr:row>
      <xdr:rowOff>95250</xdr:rowOff>
    </xdr:from>
    <xdr:to>
      <xdr:col>1</xdr:col>
      <xdr:colOff>590550</xdr:colOff>
      <xdr:row>14</xdr:row>
      <xdr:rowOff>514350</xdr:rowOff>
    </xdr:to>
    <xdr:pic>
      <xdr:nvPicPr>
        <xdr:cNvPr id="359566" name="image20.jpeg" descr="image20.jpeg">
          <a:extLst>
            <a:ext uri="{FF2B5EF4-FFF2-40B4-BE49-F238E27FC236}">
              <a16:creationId xmlns:a16="http://schemas.microsoft.com/office/drawing/2014/main" id="{91AC0490-0AFA-4433-BB63-4DB96258C0C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20700" y="17106900"/>
          <a:ext cx="4699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15</xdr:row>
      <xdr:rowOff>95250</xdr:rowOff>
    </xdr:from>
    <xdr:to>
      <xdr:col>1</xdr:col>
      <xdr:colOff>685800</xdr:colOff>
      <xdr:row>15</xdr:row>
      <xdr:rowOff>584200</xdr:rowOff>
    </xdr:to>
    <xdr:pic>
      <xdr:nvPicPr>
        <xdr:cNvPr id="359567" name="image31.jpeg" descr="image31.jpeg">
          <a:extLst>
            <a:ext uri="{FF2B5EF4-FFF2-40B4-BE49-F238E27FC236}">
              <a16:creationId xmlns:a16="http://schemas.microsoft.com/office/drawing/2014/main" id="{091B06C8-1901-42A9-A564-885E0FC2AC69}"/>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08000" y="18376900"/>
          <a:ext cx="5778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209550</xdr:colOff>
      <xdr:row>16</xdr:row>
      <xdr:rowOff>133350</xdr:rowOff>
    </xdr:from>
    <xdr:to>
      <xdr:col>1</xdr:col>
      <xdr:colOff>876300</xdr:colOff>
      <xdr:row>16</xdr:row>
      <xdr:rowOff>457200</xdr:rowOff>
    </xdr:to>
    <xdr:pic>
      <xdr:nvPicPr>
        <xdr:cNvPr id="359568" name="image32.jpeg" descr="image32.jpeg">
          <a:extLst>
            <a:ext uri="{FF2B5EF4-FFF2-40B4-BE49-F238E27FC236}">
              <a16:creationId xmlns:a16="http://schemas.microsoft.com/office/drawing/2014/main" id="{269DD688-EFE8-41E2-B276-64B7F1184872}"/>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09600" y="19685000"/>
          <a:ext cx="6667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88900</xdr:colOff>
      <xdr:row>17</xdr:row>
      <xdr:rowOff>50800</xdr:rowOff>
    </xdr:from>
    <xdr:to>
      <xdr:col>1</xdr:col>
      <xdr:colOff>787400</xdr:colOff>
      <xdr:row>17</xdr:row>
      <xdr:rowOff>546100</xdr:rowOff>
    </xdr:to>
    <xdr:pic>
      <xdr:nvPicPr>
        <xdr:cNvPr id="359569" name="image33.jpeg" descr="image33.jpeg">
          <a:extLst>
            <a:ext uri="{FF2B5EF4-FFF2-40B4-BE49-F238E27FC236}">
              <a16:creationId xmlns:a16="http://schemas.microsoft.com/office/drawing/2014/main" id="{AE1246BF-A69C-4B6F-ACC5-2C63B888C7E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88950" y="20872450"/>
          <a:ext cx="6985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127000</xdr:colOff>
      <xdr:row>18</xdr:row>
      <xdr:rowOff>63500</xdr:rowOff>
    </xdr:from>
    <xdr:to>
      <xdr:col>1</xdr:col>
      <xdr:colOff>787400</xdr:colOff>
      <xdr:row>18</xdr:row>
      <xdr:rowOff>558800</xdr:rowOff>
    </xdr:to>
    <xdr:pic>
      <xdr:nvPicPr>
        <xdr:cNvPr id="359570" name="image34.jpeg" descr="image34.jpeg">
          <a:extLst>
            <a:ext uri="{FF2B5EF4-FFF2-40B4-BE49-F238E27FC236}">
              <a16:creationId xmlns:a16="http://schemas.microsoft.com/office/drawing/2014/main" id="{7B689044-3D5D-479A-B1B0-A37CBE9673C8}"/>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527050" y="22155150"/>
          <a:ext cx="6604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120650</xdr:colOff>
      <xdr:row>19</xdr:row>
      <xdr:rowOff>95250</xdr:rowOff>
    </xdr:from>
    <xdr:to>
      <xdr:col>1</xdr:col>
      <xdr:colOff>768350</xdr:colOff>
      <xdr:row>19</xdr:row>
      <xdr:rowOff>590550</xdr:rowOff>
    </xdr:to>
    <xdr:pic>
      <xdr:nvPicPr>
        <xdr:cNvPr id="359571" name="image35.jpeg" descr="image35.jpeg">
          <a:extLst>
            <a:ext uri="{FF2B5EF4-FFF2-40B4-BE49-F238E27FC236}">
              <a16:creationId xmlns:a16="http://schemas.microsoft.com/office/drawing/2014/main" id="{E8E77E5C-5214-4CCB-B5BE-AD225201B60C}"/>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520700" y="23456900"/>
          <a:ext cx="6477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120650</xdr:colOff>
      <xdr:row>20</xdr:row>
      <xdr:rowOff>146050</xdr:rowOff>
    </xdr:from>
    <xdr:to>
      <xdr:col>1</xdr:col>
      <xdr:colOff>768350</xdr:colOff>
      <xdr:row>20</xdr:row>
      <xdr:rowOff>546100</xdr:rowOff>
    </xdr:to>
    <xdr:pic>
      <xdr:nvPicPr>
        <xdr:cNvPr id="359572" name="image36.jpeg" descr="image36.jpeg">
          <a:extLst>
            <a:ext uri="{FF2B5EF4-FFF2-40B4-BE49-F238E27FC236}">
              <a16:creationId xmlns:a16="http://schemas.microsoft.com/office/drawing/2014/main" id="{BD5E6FA5-EF52-4888-A713-416A10DEE83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20700" y="24777700"/>
          <a:ext cx="6477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158750</xdr:colOff>
      <xdr:row>21</xdr:row>
      <xdr:rowOff>114300</xdr:rowOff>
    </xdr:from>
    <xdr:to>
      <xdr:col>1</xdr:col>
      <xdr:colOff>768350</xdr:colOff>
      <xdr:row>21</xdr:row>
      <xdr:rowOff>476250</xdr:rowOff>
    </xdr:to>
    <xdr:pic>
      <xdr:nvPicPr>
        <xdr:cNvPr id="359573" name="image37.jpeg" descr="image37.jpeg">
          <a:extLst>
            <a:ext uri="{FF2B5EF4-FFF2-40B4-BE49-F238E27FC236}">
              <a16:creationId xmlns:a16="http://schemas.microsoft.com/office/drawing/2014/main" id="{328ECAF5-FCB4-4A93-97B8-44F1F388D13D}"/>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558800" y="26015950"/>
          <a:ext cx="6096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22</xdr:row>
      <xdr:rowOff>57150</xdr:rowOff>
    </xdr:from>
    <xdr:to>
      <xdr:col>1</xdr:col>
      <xdr:colOff>679450</xdr:colOff>
      <xdr:row>22</xdr:row>
      <xdr:rowOff>495300</xdr:rowOff>
    </xdr:to>
    <xdr:pic>
      <xdr:nvPicPr>
        <xdr:cNvPr id="359574" name="image38.jpeg" descr="image38.jpeg">
          <a:extLst>
            <a:ext uri="{FF2B5EF4-FFF2-40B4-BE49-F238E27FC236}">
              <a16:creationId xmlns:a16="http://schemas.microsoft.com/office/drawing/2014/main" id="{3952F253-D1E1-454C-81BE-87BF6AD5F6EA}"/>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508000" y="27228800"/>
          <a:ext cx="5715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88900</xdr:colOff>
      <xdr:row>23</xdr:row>
      <xdr:rowOff>50800</xdr:rowOff>
    </xdr:from>
    <xdr:to>
      <xdr:col>1</xdr:col>
      <xdr:colOff>698500</xdr:colOff>
      <xdr:row>23</xdr:row>
      <xdr:rowOff>469900</xdr:rowOff>
    </xdr:to>
    <xdr:pic>
      <xdr:nvPicPr>
        <xdr:cNvPr id="359575" name="image39.jpeg" descr="image39.jpeg">
          <a:extLst>
            <a:ext uri="{FF2B5EF4-FFF2-40B4-BE49-F238E27FC236}">
              <a16:creationId xmlns:a16="http://schemas.microsoft.com/office/drawing/2014/main" id="{945ABFF8-B8B5-47D9-A2CF-6F220E25BD94}"/>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88950" y="28492450"/>
          <a:ext cx="6096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24</xdr:row>
      <xdr:rowOff>95250</xdr:rowOff>
    </xdr:from>
    <xdr:to>
      <xdr:col>1</xdr:col>
      <xdr:colOff>711200</xdr:colOff>
      <xdr:row>24</xdr:row>
      <xdr:rowOff>552450</xdr:rowOff>
    </xdr:to>
    <xdr:pic>
      <xdr:nvPicPr>
        <xdr:cNvPr id="359576" name="image40.jpeg" descr="image40.jpeg">
          <a:extLst>
            <a:ext uri="{FF2B5EF4-FFF2-40B4-BE49-F238E27FC236}">
              <a16:creationId xmlns:a16="http://schemas.microsoft.com/office/drawing/2014/main" id="{57631FFA-6DF3-4158-8B89-1113FF6F6406}"/>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82600" y="29806900"/>
          <a:ext cx="6286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266700</xdr:colOff>
      <xdr:row>25</xdr:row>
      <xdr:rowOff>82550</xdr:rowOff>
    </xdr:from>
    <xdr:to>
      <xdr:col>1</xdr:col>
      <xdr:colOff>717550</xdr:colOff>
      <xdr:row>25</xdr:row>
      <xdr:rowOff>469900</xdr:rowOff>
    </xdr:to>
    <xdr:pic>
      <xdr:nvPicPr>
        <xdr:cNvPr id="359577" name="image51.jpeg" descr="image51.jpeg">
          <a:extLst>
            <a:ext uri="{FF2B5EF4-FFF2-40B4-BE49-F238E27FC236}">
              <a16:creationId xmlns:a16="http://schemas.microsoft.com/office/drawing/2014/main" id="{464E9FA4-2296-4952-87F7-CEA2E7B15F15}"/>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666750" y="31064200"/>
          <a:ext cx="45085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69850</xdr:colOff>
      <xdr:row>26</xdr:row>
      <xdr:rowOff>76200</xdr:rowOff>
    </xdr:from>
    <xdr:to>
      <xdr:col>1</xdr:col>
      <xdr:colOff>717550</xdr:colOff>
      <xdr:row>26</xdr:row>
      <xdr:rowOff>546100</xdr:rowOff>
    </xdr:to>
    <xdr:pic>
      <xdr:nvPicPr>
        <xdr:cNvPr id="359578" name="image52.jpeg" descr="image52.jpeg">
          <a:extLst>
            <a:ext uri="{FF2B5EF4-FFF2-40B4-BE49-F238E27FC236}">
              <a16:creationId xmlns:a16="http://schemas.microsoft.com/office/drawing/2014/main" id="{D2F13785-C233-4F71-B2EF-D9249B67C68B}"/>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69900" y="32327850"/>
          <a:ext cx="6477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88900</xdr:colOff>
      <xdr:row>27</xdr:row>
      <xdr:rowOff>38100</xdr:rowOff>
    </xdr:from>
    <xdr:to>
      <xdr:col>1</xdr:col>
      <xdr:colOff>787400</xdr:colOff>
      <xdr:row>27</xdr:row>
      <xdr:rowOff>533400</xdr:rowOff>
    </xdr:to>
    <xdr:pic>
      <xdr:nvPicPr>
        <xdr:cNvPr id="359579" name="image53.jpeg" descr="image53.jpeg">
          <a:extLst>
            <a:ext uri="{FF2B5EF4-FFF2-40B4-BE49-F238E27FC236}">
              <a16:creationId xmlns:a16="http://schemas.microsoft.com/office/drawing/2014/main" id="{D05A879D-8F73-49E5-9691-020395D4F7F6}"/>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88950" y="33559750"/>
          <a:ext cx="6985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28</xdr:row>
      <xdr:rowOff>50800</xdr:rowOff>
    </xdr:from>
    <xdr:to>
      <xdr:col>1</xdr:col>
      <xdr:colOff>806450</xdr:colOff>
      <xdr:row>28</xdr:row>
      <xdr:rowOff>539750</xdr:rowOff>
    </xdr:to>
    <xdr:pic>
      <xdr:nvPicPr>
        <xdr:cNvPr id="359580" name="image54.jpeg" descr="image54.jpeg">
          <a:extLst>
            <a:ext uri="{FF2B5EF4-FFF2-40B4-BE49-F238E27FC236}">
              <a16:creationId xmlns:a16="http://schemas.microsoft.com/office/drawing/2014/main" id="{11795F15-5C5D-466B-B431-8E042DAE6079}"/>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508000" y="34842450"/>
          <a:ext cx="69850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171450</xdr:colOff>
      <xdr:row>29</xdr:row>
      <xdr:rowOff>82550</xdr:rowOff>
    </xdr:from>
    <xdr:to>
      <xdr:col>1</xdr:col>
      <xdr:colOff>831850</xdr:colOff>
      <xdr:row>29</xdr:row>
      <xdr:rowOff>552450</xdr:rowOff>
    </xdr:to>
    <xdr:pic>
      <xdr:nvPicPr>
        <xdr:cNvPr id="359581" name="image55.jpeg" descr="image55.jpeg">
          <a:extLst>
            <a:ext uri="{FF2B5EF4-FFF2-40B4-BE49-F238E27FC236}">
              <a16:creationId xmlns:a16="http://schemas.microsoft.com/office/drawing/2014/main" id="{F777473F-B729-4950-B6C7-EFCFCAEBEC5E}"/>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571500" y="36144200"/>
          <a:ext cx="6604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30</xdr:row>
      <xdr:rowOff>63500</xdr:rowOff>
    </xdr:from>
    <xdr:to>
      <xdr:col>1</xdr:col>
      <xdr:colOff>768350</xdr:colOff>
      <xdr:row>30</xdr:row>
      <xdr:rowOff>596900</xdr:rowOff>
    </xdr:to>
    <xdr:pic>
      <xdr:nvPicPr>
        <xdr:cNvPr id="359582" name="image56.jpeg" descr="image56.jpeg">
          <a:extLst>
            <a:ext uri="{FF2B5EF4-FFF2-40B4-BE49-F238E27FC236}">
              <a16:creationId xmlns:a16="http://schemas.microsoft.com/office/drawing/2014/main" id="{7DDA59E7-30EF-4F34-8DF0-A6F8FBEB48F0}"/>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508000" y="37395150"/>
          <a:ext cx="6604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31</xdr:row>
      <xdr:rowOff>76200</xdr:rowOff>
    </xdr:from>
    <xdr:to>
      <xdr:col>1</xdr:col>
      <xdr:colOff>768350</xdr:colOff>
      <xdr:row>31</xdr:row>
      <xdr:rowOff>571500</xdr:rowOff>
    </xdr:to>
    <xdr:pic>
      <xdr:nvPicPr>
        <xdr:cNvPr id="359583" name="image57.jpeg" descr="image57.jpeg">
          <a:extLst>
            <a:ext uri="{FF2B5EF4-FFF2-40B4-BE49-F238E27FC236}">
              <a16:creationId xmlns:a16="http://schemas.microsoft.com/office/drawing/2014/main" id="{6E8DB5F3-ADDC-453B-A023-36E952D55DE2}"/>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508000" y="38677850"/>
          <a:ext cx="6604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228600</xdr:colOff>
      <xdr:row>32</xdr:row>
      <xdr:rowOff>114300</xdr:rowOff>
    </xdr:from>
    <xdr:to>
      <xdr:col>1</xdr:col>
      <xdr:colOff>908050</xdr:colOff>
      <xdr:row>32</xdr:row>
      <xdr:rowOff>571500</xdr:rowOff>
    </xdr:to>
    <xdr:pic>
      <xdr:nvPicPr>
        <xdr:cNvPr id="359584" name="image58.jpeg" descr="image58.jpeg">
          <a:extLst>
            <a:ext uri="{FF2B5EF4-FFF2-40B4-BE49-F238E27FC236}">
              <a16:creationId xmlns:a16="http://schemas.microsoft.com/office/drawing/2014/main" id="{8A74CC8B-2D91-4224-9119-200A72E8B401}"/>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28650" y="39985950"/>
          <a:ext cx="6794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88900</xdr:colOff>
      <xdr:row>33</xdr:row>
      <xdr:rowOff>63500</xdr:rowOff>
    </xdr:from>
    <xdr:to>
      <xdr:col>1</xdr:col>
      <xdr:colOff>768350</xdr:colOff>
      <xdr:row>33</xdr:row>
      <xdr:rowOff>596900</xdr:rowOff>
    </xdr:to>
    <xdr:pic>
      <xdr:nvPicPr>
        <xdr:cNvPr id="359585" name="image59.jpeg" descr="image59.jpeg">
          <a:extLst>
            <a:ext uri="{FF2B5EF4-FFF2-40B4-BE49-F238E27FC236}">
              <a16:creationId xmlns:a16="http://schemas.microsoft.com/office/drawing/2014/main" id="{F0AC950C-5583-49EF-B2A5-13A9DCAF414F}"/>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88950" y="41205150"/>
          <a:ext cx="6794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171450</xdr:colOff>
      <xdr:row>34</xdr:row>
      <xdr:rowOff>114300</xdr:rowOff>
    </xdr:from>
    <xdr:to>
      <xdr:col>1</xdr:col>
      <xdr:colOff>869950</xdr:colOff>
      <xdr:row>34</xdr:row>
      <xdr:rowOff>419100</xdr:rowOff>
    </xdr:to>
    <xdr:pic>
      <xdr:nvPicPr>
        <xdr:cNvPr id="359586" name="image60.jpeg" descr="image60.jpeg">
          <a:extLst>
            <a:ext uri="{FF2B5EF4-FFF2-40B4-BE49-F238E27FC236}">
              <a16:creationId xmlns:a16="http://schemas.microsoft.com/office/drawing/2014/main" id="{CC034AB5-BB1F-4C02-98A5-EFD2F1D9DEA8}"/>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571500" y="42525950"/>
          <a:ext cx="6985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298450</xdr:colOff>
      <xdr:row>34</xdr:row>
      <xdr:rowOff>781050</xdr:rowOff>
    </xdr:from>
    <xdr:to>
      <xdr:col>1</xdr:col>
      <xdr:colOff>977900</xdr:colOff>
      <xdr:row>34</xdr:row>
      <xdr:rowOff>1104900</xdr:rowOff>
    </xdr:to>
    <xdr:pic>
      <xdr:nvPicPr>
        <xdr:cNvPr id="359587" name="image71.jpeg" descr="image71.jpeg">
          <a:extLst>
            <a:ext uri="{FF2B5EF4-FFF2-40B4-BE49-F238E27FC236}">
              <a16:creationId xmlns:a16="http://schemas.microsoft.com/office/drawing/2014/main" id="{DD5F63A9-FB49-4304-80C5-B6BC677DA554}"/>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698500" y="43192700"/>
          <a:ext cx="6794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260350</xdr:colOff>
      <xdr:row>36</xdr:row>
      <xdr:rowOff>133350</xdr:rowOff>
    </xdr:from>
    <xdr:to>
      <xdr:col>1</xdr:col>
      <xdr:colOff>946150</xdr:colOff>
      <xdr:row>36</xdr:row>
      <xdr:rowOff>374650</xdr:rowOff>
    </xdr:to>
    <xdr:pic>
      <xdr:nvPicPr>
        <xdr:cNvPr id="359588" name="image72.jpeg" descr="image72.jpeg">
          <a:extLst>
            <a:ext uri="{FF2B5EF4-FFF2-40B4-BE49-F238E27FC236}">
              <a16:creationId xmlns:a16="http://schemas.microsoft.com/office/drawing/2014/main" id="{5A360BE6-C1DA-415F-BEAA-C4F9D25FEC4E}"/>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660400" y="45085000"/>
          <a:ext cx="68580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139700</xdr:colOff>
      <xdr:row>37</xdr:row>
      <xdr:rowOff>19050</xdr:rowOff>
    </xdr:from>
    <xdr:to>
      <xdr:col>1</xdr:col>
      <xdr:colOff>838200</xdr:colOff>
      <xdr:row>37</xdr:row>
      <xdr:rowOff>323850</xdr:rowOff>
    </xdr:to>
    <xdr:pic>
      <xdr:nvPicPr>
        <xdr:cNvPr id="359589" name="image73.jpeg" descr="image73.jpeg">
          <a:extLst>
            <a:ext uri="{FF2B5EF4-FFF2-40B4-BE49-F238E27FC236}">
              <a16:creationId xmlns:a16="http://schemas.microsoft.com/office/drawing/2014/main" id="{38B41D7E-91D2-4543-AD9B-637A235D9596}"/>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539750" y="46240700"/>
          <a:ext cx="6985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317500</xdr:colOff>
      <xdr:row>38</xdr:row>
      <xdr:rowOff>57150</xdr:rowOff>
    </xdr:from>
    <xdr:to>
      <xdr:col>1</xdr:col>
      <xdr:colOff>984250</xdr:colOff>
      <xdr:row>38</xdr:row>
      <xdr:rowOff>349250</xdr:rowOff>
    </xdr:to>
    <xdr:pic>
      <xdr:nvPicPr>
        <xdr:cNvPr id="359590" name="image74.jpeg" descr="image74.jpeg">
          <a:extLst>
            <a:ext uri="{FF2B5EF4-FFF2-40B4-BE49-F238E27FC236}">
              <a16:creationId xmlns:a16="http://schemas.microsoft.com/office/drawing/2014/main" id="{D1C8EA5C-450A-432F-B615-875EABBAD175}"/>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717550" y="47548800"/>
          <a:ext cx="66675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101600</xdr:colOff>
      <xdr:row>39</xdr:row>
      <xdr:rowOff>190500</xdr:rowOff>
    </xdr:from>
    <xdr:to>
      <xdr:col>1</xdr:col>
      <xdr:colOff>762000</xdr:colOff>
      <xdr:row>39</xdr:row>
      <xdr:rowOff>387350</xdr:rowOff>
    </xdr:to>
    <xdr:pic>
      <xdr:nvPicPr>
        <xdr:cNvPr id="359591" name="image75.jpeg" descr="image75.jpeg">
          <a:extLst>
            <a:ext uri="{FF2B5EF4-FFF2-40B4-BE49-F238E27FC236}">
              <a16:creationId xmlns:a16="http://schemas.microsoft.com/office/drawing/2014/main" id="{28C8E607-B679-48E3-A933-075E6CAB7377}"/>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501650" y="48952150"/>
          <a:ext cx="660400" cy="19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222250</xdr:colOff>
      <xdr:row>40</xdr:row>
      <xdr:rowOff>95250</xdr:rowOff>
    </xdr:from>
    <xdr:to>
      <xdr:col>1</xdr:col>
      <xdr:colOff>889000</xdr:colOff>
      <xdr:row>40</xdr:row>
      <xdr:rowOff>323850</xdr:rowOff>
    </xdr:to>
    <xdr:pic>
      <xdr:nvPicPr>
        <xdr:cNvPr id="359592" name="image76.jpeg" descr="image76.jpeg">
          <a:extLst>
            <a:ext uri="{FF2B5EF4-FFF2-40B4-BE49-F238E27FC236}">
              <a16:creationId xmlns:a16="http://schemas.microsoft.com/office/drawing/2014/main" id="{E2D69A55-1B5C-459A-A009-98D5FB74CBE1}"/>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622300" y="50126900"/>
          <a:ext cx="66675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311150</xdr:colOff>
      <xdr:row>41</xdr:row>
      <xdr:rowOff>146050</xdr:rowOff>
    </xdr:from>
    <xdr:to>
      <xdr:col>1</xdr:col>
      <xdr:colOff>977900</xdr:colOff>
      <xdr:row>41</xdr:row>
      <xdr:rowOff>387350</xdr:rowOff>
    </xdr:to>
    <xdr:pic>
      <xdr:nvPicPr>
        <xdr:cNvPr id="359593" name="image77.jpeg" descr="image77.jpeg">
          <a:extLst>
            <a:ext uri="{FF2B5EF4-FFF2-40B4-BE49-F238E27FC236}">
              <a16:creationId xmlns:a16="http://schemas.microsoft.com/office/drawing/2014/main" id="{B7694DC4-9ED0-495A-BB45-08306F9B2070}"/>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11200" y="51447700"/>
          <a:ext cx="6667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69850</xdr:colOff>
      <xdr:row>42</xdr:row>
      <xdr:rowOff>50800</xdr:rowOff>
    </xdr:from>
    <xdr:to>
      <xdr:col>1</xdr:col>
      <xdr:colOff>768350</xdr:colOff>
      <xdr:row>42</xdr:row>
      <xdr:rowOff>298450</xdr:rowOff>
    </xdr:to>
    <xdr:pic>
      <xdr:nvPicPr>
        <xdr:cNvPr id="359594" name="image78.jpeg" descr="image78.jpeg">
          <a:extLst>
            <a:ext uri="{FF2B5EF4-FFF2-40B4-BE49-F238E27FC236}">
              <a16:creationId xmlns:a16="http://schemas.microsoft.com/office/drawing/2014/main" id="{B66072B6-47DB-4C55-BAE7-115C4299599C}"/>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469900" y="52622450"/>
          <a:ext cx="69850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292100</xdr:colOff>
      <xdr:row>43</xdr:row>
      <xdr:rowOff>95250</xdr:rowOff>
    </xdr:from>
    <xdr:to>
      <xdr:col>1</xdr:col>
      <xdr:colOff>933450</xdr:colOff>
      <xdr:row>43</xdr:row>
      <xdr:rowOff>400050</xdr:rowOff>
    </xdr:to>
    <xdr:pic>
      <xdr:nvPicPr>
        <xdr:cNvPr id="359595" name="image79.jpeg" descr="image79.jpeg">
          <a:extLst>
            <a:ext uri="{FF2B5EF4-FFF2-40B4-BE49-F238E27FC236}">
              <a16:creationId xmlns:a16="http://schemas.microsoft.com/office/drawing/2014/main" id="{373853C4-E18D-4236-9BD3-26B96376A38E}"/>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692150" y="53936900"/>
          <a:ext cx="64135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266700</xdr:colOff>
      <xdr:row>44</xdr:row>
      <xdr:rowOff>82550</xdr:rowOff>
    </xdr:from>
    <xdr:to>
      <xdr:col>1</xdr:col>
      <xdr:colOff>965200</xdr:colOff>
      <xdr:row>44</xdr:row>
      <xdr:rowOff>374650</xdr:rowOff>
    </xdr:to>
    <xdr:pic>
      <xdr:nvPicPr>
        <xdr:cNvPr id="359596" name="image80.jpeg" descr="image80.jpeg">
          <a:extLst>
            <a:ext uri="{FF2B5EF4-FFF2-40B4-BE49-F238E27FC236}">
              <a16:creationId xmlns:a16="http://schemas.microsoft.com/office/drawing/2014/main" id="{84D3AE39-EA6E-49FA-A005-F1C3D444CCE9}"/>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66750" y="55194200"/>
          <a:ext cx="69850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45</xdr:row>
      <xdr:rowOff>82550</xdr:rowOff>
    </xdr:from>
    <xdr:to>
      <xdr:col>1</xdr:col>
      <xdr:colOff>806450</xdr:colOff>
      <xdr:row>45</xdr:row>
      <xdr:rowOff>615950</xdr:rowOff>
    </xdr:to>
    <xdr:pic>
      <xdr:nvPicPr>
        <xdr:cNvPr id="359597" name="image81.jpeg" descr="image81.jpeg">
          <a:extLst>
            <a:ext uri="{FF2B5EF4-FFF2-40B4-BE49-F238E27FC236}">
              <a16:creationId xmlns:a16="http://schemas.microsoft.com/office/drawing/2014/main" id="{1DDD0BAB-7E92-4E39-B6D3-98001B64419A}"/>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508000" y="56464200"/>
          <a:ext cx="6985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158750</xdr:colOff>
      <xdr:row>46</xdr:row>
      <xdr:rowOff>114300</xdr:rowOff>
    </xdr:from>
    <xdr:to>
      <xdr:col>1</xdr:col>
      <xdr:colOff>857250</xdr:colOff>
      <xdr:row>46</xdr:row>
      <xdr:rowOff>571500</xdr:rowOff>
    </xdr:to>
    <xdr:pic>
      <xdr:nvPicPr>
        <xdr:cNvPr id="359598" name="image93.jpeg" descr="image93.jpeg">
          <a:extLst>
            <a:ext uri="{FF2B5EF4-FFF2-40B4-BE49-F238E27FC236}">
              <a16:creationId xmlns:a16="http://schemas.microsoft.com/office/drawing/2014/main" id="{8F53B717-AC63-43EB-A5DC-17C2EF97D2CE}"/>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558800" y="57765950"/>
          <a:ext cx="6985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247650</xdr:colOff>
      <xdr:row>47</xdr:row>
      <xdr:rowOff>95250</xdr:rowOff>
    </xdr:from>
    <xdr:to>
      <xdr:col>1</xdr:col>
      <xdr:colOff>863600</xdr:colOff>
      <xdr:row>47</xdr:row>
      <xdr:rowOff>609600</xdr:rowOff>
    </xdr:to>
    <xdr:pic>
      <xdr:nvPicPr>
        <xdr:cNvPr id="359599" name="image94.jpeg" descr="image94.jpeg">
          <a:extLst>
            <a:ext uri="{FF2B5EF4-FFF2-40B4-BE49-F238E27FC236}">
              <a16:creationId xmlns:a16="http://schemas.microsoft.com/office/drawing/2014/main" id="{5FC2ED7E-B670-4F0A-8E4A-B6F9CE826250}"/>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647700" y="59016900"/>
          <a:ext cx="6159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241300</xdr:colOff>
      <xdr:row>48</xdr:row>
      <xdr:rowOff>95250</xdr:rowOff>
    </xdr:from>
    <xdr:to>
      <xdr:col>1</xdr:col>
      <xdr:colOff>939800</xdr:colOff>
      <xdr:row>48</xdr:row>
      <xdr:rowOff>438150</xdr:rowOff>
    </xdr:to>
    <xdr:pic>
      <xdr:nvPicPr>
        <xdr:cNvPr id="359600" name="image95.jpeg" descr="image95.jpeg">
          <a:extLst>
            <a:ext uri="{FF2B5EF4-FFF2-40B4-BE49-F238E27FC236}">
              <a16:creationId xmlns:a16="http://schemas.microsoft.com/office/drawing/2014/main" id="{2FD8B8D3-9F68-46A4-88C8-1FBF1A47B179}"/>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641350" y="60286900"/>
          <a:ext cx="6985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49</xdr:row>
      <xdr:rowOff>38100</xdr:rowOff>
    </xdr:from>
    <xdr:to>
      <xdr:col>1</xdr:col>
      <xdr:colOff>781050</xdr:colOff>
      <xdr:row>49</xdr:row>
      <xdr:rowOff>558800</xdr:rowOff>
    </xdr:to>
    <xdr:pic>
      <xdr:nvPicPr>
        <xdr:cNvPr id="359601" name="image96.jpeg" descr="image96.jpeg">
          <a:extLst>
            <a:ext uri="{FF2B5EF4-FFF2-40B4-BE49-F238E27FC236}">
              <a16:creationId xmlns:a16="http://schemas.microsoft.com/office/drawing/2014/main" id="{C819A143-16F4-4A93-90DF-0924B5865DA1}"/>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482600" y="61499750"/>
          <a:ext cx="6985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127000</xdr:colOff>
      <xdr:row>50</xdr:row>
      <xdr:rowOff>146050</xdr:rowOff>
    </xdr:from>
    <xdr:to>
      <xdr:col>1</xdr:col>
      <xdr:colOff>774700</xdr:colOff>
      <xdr:row>50</xdr:row>
      <xdr:rowOff>501650</xdr:rowOff>
    </xdr:to>
    <xdr:pic>
      <xdr:nvPicPr>
        <xdr:cNvPr id="359602" name="image97.jpeg" descr="image97.jpeg">
          <a:extLst>
            <a:ext uri="{FF2B5EF4-FFF2-40B4-BE49-F238E27FC236}">
              <a16:creationId xmlns:a16="http://schemas.microsoft.com/office/drawing/2014/main" id="{CAF0D4DA-2900-4C77-A0B6-D9E4D004E183}"/>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527050" y="62877700"/>
          <a:ext cx="6477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260350</xdr:colOff>
      <xdr:row>51</xdr:row>
      <xdr:rowOff>95250</xdr:rowOff>
    </xdr:from>
    <xdr:to>
      <xdr:col>1</xdr:col>
      <xdr:colOff>800100</xdr:colOff>
      <xdr:row>51</xdr:row>
      <xdr:rowOff>552450</xdr:rowOff>
    </xdr:to>
    <xdr:pic>
      <xdr:nvPicPr>
        <xdr:cNvPr id="359603" name="image98.jpeg" descr="image98.jpeg">
          <a:extLst>
            <a:ext uri="{FF2B5EF4-FFF2-40B4-BE49-F238E27FC236}">
              <a16:creationId xmlns:a16="http://schemas.microsoft.com/office/drawing/2014/main" id="{1C75DFCD-92EE-4FD3-BC70-2FFB32BC1FA2}"/>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660400" y="64096900"/>
          <a:ext cx="5397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52</xdr:row>
      <xdr:rowOff>38100</xdr:rowOff>
    </xdr:from>
    <xdr:to>
      <xdr:col>1</xdr:col>
      <xdr:colOff>793750</xdr:colOff>
      <xdr:row>52</xdr:row>
      <xdr:rowOff>552450</xdr:rowOff>
    </xdr:to>
    <xdr:pic>
      <xdr:nvPicPr>
        <xdr:cNvPr id="359604" name="image99.jpeg" descr="image99.jpeg">
          <a:extLst>
            <a:ext uri="{FF2B5EF4-FFF2-40B4-BE49-F238E27FC236}">
              <a16:creationId xmlns:a16="http://schemas.microsoft.com/office/drawing/2014/main" id="{F71CBD0D-9E26-484C-B191-2D5E039A87C1}"/>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508000" y="65309750"/>
          <a:ext cx="6858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171450</xdr:colOff>
      <xdr:row>53</xdr:row>
      <xdr:rowOff>152400</xdr:rowOff>
    </xdr:from>
    <xdr:to>
      <xdr:col>1</xdr:col>
      <xdr:colOff>787400</xdr:colOff>
      <xdr:row>53</xdr:row>
      <xdr:rowOff>723900</xdr:rowOff>
    </xdr:to>
    <xdr:pic>
      <xdr:nvPicPr>
        <xdr:cNvPr id="359605" name="image100.jpeg" descr="image100.jpeg">
          <a:extLst>
            <a:ext uri="{FF2B5EF4-FFF2-40B4-BE49-F238E27FC236}">
              <a16:creationId xmlns:a16="http://schemas.microsoft.com/office/drawing/2014/main" id="{DC7FCEF8-E997-4D60-AA0D-304E64B404CC}"/>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571500" y="66694050"/>
          <a:ext cx="6159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54</xdr:row>
      <xdr:rowOff>133350</xdr:rowOff>
    </xdr:from>
    <xdr:to>
      <xdr:col>1</xdr:col>
      <xdr:colOff>755650</xdr:colOff>
      <xdr:row>54</xdr:row>
      <xdr:rowOff>539750</xdr:rowOff>
    </xdr:to>
    <xdr:pic>
      <xdr:nvPicPr>
        <xdr:cNvPr id="359606" name="image101.jpeg" descr="image101.jpeg">
          <a:extLst>
            <a:ext uri="{FF2B5EF4-FFF2-40B4-BE49-F238E27FC236}">
              <a16:creationId xmlns:a16="http://schemas.microsoft.com/office/drawing/2014/main" id="{052BF1E9-CC49-4E12-B75F-B0DA53124007}"/>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508000" y="67945000"/>
          <a:ext cx="64770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190500</xdr:colOff>
      <xdr:row>55</xdr:row>
      <xdr:rowOff>82550</xdr:rowOff>
    </xdr:from>
    <xdr:to>
      <xdr:col>1</xdr:col>
      <xdr:colOff>615950</xdr:colOff>
      <xdr:row>55</xdr:row>
      <xdr:rowOff>457200</xdr:rowOff>
    </xdr:to>
    <xdr:pic>
      <xdr:nvPicPr>
        <xdr:cNvPr id="359607" name="image111.jpeg" descr="image111.jpeg">
          <a:extLst>
            <a:ext uri="{FF2B5EF4-FFF2-40B4-BE49-F238E27FC236}">
              <a16:creationId xmlns:a16="http://schemas.microsoft.com/office/drawing/2014/main" id="{4A9D1A5D-F49D-4304-BD22-8C2868ED6383}"/>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590550" y="69164200"/>
          <a:ext cx="42545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101600</xdr:colOff>
      <xdr:row>56</xdr:row>
      <xdr:rowOff>133350</xdr:rowOff>
    </xdr:from>
    <xdr:to>
      <xdr:col>1</xdr:col>
      <xdr:colOff>800100</xdr:colOff>
      <xdr:row>56</xdr:row>
      <xdr:rowOff>552450</xdr:rowOff>
    </xdr:to>
    <xdr:pic>
      <xdr:nvPicPr>
        <xdr:cNvPr id="359608" name="image112.jpeg" descr="image112.jpeg">
          <a:extLst>
            <a:ext uri="{FF2B5EF4-FFF2-40B4-BE49-F238E27FC236}">
              <a16:creationId xmlns:a16="http://schemas.microsoft.com/office/drawing/2014/main" id="{F91D4CDA-B963-4006-8E97-AF602DC55DC6}"/>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501650" y="70485000"/>
          <a:ext cx="6985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101600</xdr:colOff>
      <xdr:row>57</xdr:row>
      <xdr:rowOff>76200</xdr:rowOff>
    </xdr:from>
    <xdr:to>
      <xdr:col>1</xdr:col>
      <xdr:colOff>800100</xdr:colOff>
      <xdr:row>57</xdr:row>
      <xdr:rowOff>514350</xdr:rowOff>
    </xdr:to>
    <xdr:pic>
      <xdr:nvPicPr>
        <xdr:cNvPr id="359609" name="image113.jpeg" descr="image113.jpeg">
          <a:extLst>
            <a:ext uri="{FF2B5EF4-FFF2-40B4-BE49-F238E27FC236}">
              <a16:creationId xmlns:a16="http://schemas.microsoft.com/office/drawing/2014/main" id="{55829928-991F-476E-8735-43AAE9C9B3B6}"/>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501650" y="71697850"/>
          <a:ext cx="6985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330200</xdr:colOff>
      <xdr:row>60</xdr:row>
      <xdr:rowOff>95250</xdr:rowOff>
    </xdr:from>
    <xdr:to>
      <xdr:col>1</xdr:col>
      <xdr:colOff>958850</xdr:colOff>
      <xdr:row>60</xdr:row>
      <xdr:rowOff>552450</xdr:rowOff>
    </xdr:to>
    <xdr:pic>
      <xdr:nvPicPr>
        <xdr:cNvPr id="359610" name="image114.jpeg" descr="image114.jpeg">
          <a:extLst>
            <a:ext uri="{FF2B5EF4-FFF2-40B4-BE49-F238E27FC236}">
              <a16:creationId xmlns:a16="http://schemas.microsoft.com/office/drawing/2014/main" id="{CE2C426D-3513-4AFE-8438-7337DDC94467}"/>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730250" y="75526900"/>
          <a:ext cx="6286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139700</xdr:colOff>
      <xdr:row>59</xdr:row>
      <xdr:rowOff>50800</xdr:rowOff>
    </xdr:from>
    <xdr:to>
      <xdr:col>1</xdr:col>
      <xdr:colOff>838200</xdr:colOff>
      <xdr:row>59</xdr:row>
      <xdr:rowOff>469900</xdr:rowOff>
    </xdr:to>
    <xdr:pic>
      <xdr:nvPicPr>
        <xdr:cNvPr id="359611" name="image115.jpeg" descr="image115.jpeg">
          <a:extLst>
            <a:ext uri="{FF2B5EF4-FFF2-40B4-BE49-F238E27FC236}">
              <a16:creationId xmlns:a16="http://schemas.microsoft.com/office/drawing/2014/main" id="{504CEA79-49EA-4490-BE84-B83930318CA8}"/>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539750" y="74212450"/>
          <a:ext cx="6985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61</xdr:row>
      <xdr:rowOff>133350</xdr:rowOff>
    </xdr:from>
    <xdr:to>
      <xdr:col>1</xdr:col>
      <xdr:colOff>806450</xdr:colOff>
      <xdr:row>61</xdr:row>
      <xdr:rowOff>552450</xdr:rowOff>
    </xdr:to>
    <xdr:pic>
      <xdr:nvPicPr>
        <xdr:cNvPr id="359612" name="image116.jpeg" descr="image116.jpeg">
          <a:extLst>
            <a:ext uri="{FF2B5EF4-FFF2-40B4-BE49-F238E27FC236}">
              <a16:creationId xmlns:a16="http://schemas.microsoft.com/office/drawing/2014/main" id="{04742799-666D-473B-945C-4294D9BC1FD0}"/>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508000" y="76835000"/>
          <a:ext cx="6985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88900</xdr:colOff>
      <xdr:row>62</xdr:row>
      <xdr:rowOff>63500</xdr:rowOff>
    </xdr:from>
    <xdr:to>
      <xdr:col>1</xdr:col>
      <xdr:colOff>787400</xdr:colOff>
      <xdr:row>62</xdr:row>
      <xdr:rowOff>558800</xdr:rowOff>
    </xdr:to>
    <xdr:pic>
      <xdr:nvPicPr>
        <xdr:cNvPr id="359613" name="image117.jpeg" descr="image117.jpeg">
          <a:extLst>
            <a:ext uri="{FF2B5EF4-FFF2-40B4-BE49-F238E27FC236}">
              <a16:creationId xmlns:a16="http://schemas.microsoft.com/office/drawing/2014/main" id="{9E6D9E06-6E5D-4321-AD29-CF3E973C062B}"/>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488950" y="78035150"/>
          <a:ext cx="6985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62</xdr:row>
      <xdr:rowOff>800100</xdr:rowOff>
    </xdr:from>
    <xdr:to>
      <xdr:col>1</xdr:col>
      <xdr:colOff>781050</xdr:colOff>
      <xdr:row>63</xdr:row>
      <xdr:rowOff>152400</xdr:rowOff>
    </xdr:to>
    <xdr:pic>
      <xdr:nvPicPr>
        <xdr:cNvPr id="359614" name="image118.jpeg" descr="image118.jpeg">
          <a:extLst>
            <a:ext uri="{FF2B5EF4-FFF2-40B4-BE49-F238E27FC236}">
              <a16:creationId xmlns:a16="http://schemas.microsoft.com/office/drawing/2014/main" id="{7A8ECFEF-9550-4E30-AD87-E6C6D3BD02F2}"/>
            </a:ext>
          </a:extLst>
        </xdr:cNvPr>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482600" y="78771750"/>
          <a:ext cx="69850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177800</xdr:colOff>
      <xdr:row>58</xdr:row>
      <xdr:rowOff>95250</xdr:rowOff>
    </xdr:from>
    <xdr:to>
      <xdr:col>1</xdr:col>
      <xdr:colOff>857250</xdr:colOff>
      <xdr:row>58</xdr:row>
      <xdr:rowOff>495300</xdr:rowOff>
    </xdr:to>
    <xdr:pic>
      <xdr:nvPicPr>
        <xdr:cNvPr id="359615" name="image119.jpeg" descr="image119.jpeg">
          <a:extLst>
            <a:ext uri="{FF2B5EF4-FFF2-40B4-BE49-F238E27FC236}">
              <a16:creationId xmlns:a16="http://schemas.microsoft.com/office/drawing/2014/main" id="{A5F76271-3532-4005-8B58-610EF2781350}"/>
            </a:ext>
          </a:extLst>
        </xdr:cNvPr>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577850" y="72986900"/>
          <a:ext cx="6794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177800</xdr:colOff>
      <xdr:row>64</xdr:row>
      <xdr:rowOff>247650</xdr:rowOff>
    </xdr:from>
    <xdr:to>
      <xdr:col>1</xdr:col>
      <xdr:colOff>819150</xdr:colOff>
      <xdr:row>64</xdr:row>
      <xdr:rowOff>895350</xdr:rowOff>
    </xdr:to>
    <xdr:pic>
      <xdr:nvPicPr>
        <xdr:cNvPr id="359616" name="image129.jpeg" descr="image129.jpeg">
          <a:extLst>
            <a:ext uri="{FF2B5EF4-FFF2-40B4-BE49-F238E27FC236}">
              <a16:creationId xmlns:a16="http://schemas.microsoft.com/office/drawing/2014/main" id="{CDE1999B-5C74-478A-8247-C31980DC80B1}"/>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577850" y="80759300"/>
          <a:ext cx="6413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203200</xdr:colOff>
      <xdr:row>65</xdr:row>
      <xdr:rowOff>133350</xdr:rowOff>
    </xdr:from>
    <xdr:to>
      <xdr:col>1</xdr:col>
      <xdr:colOff>889000</xdr:colOff>
      <xdr:row>65</xdr:row>
      <xdr:rowOff>457200</xdr:rowOff>
    </xdr:to>
    <xdr:pic>
      <xdr:nvPicPr>
        <xdr:cNvPr id="359617" name="image130.jpeg" descr="image130.jpeg">
          <a:extLst>
            <a:ext uri="{FF2B5EF4-FFF2-40B4-BE49-F238E27FC236}">
              <a16:creationId xmlns:a16="http://schemas.microsoft.com/office/drawing/2014/main" id="{EA31FE04-1D59-4920-8CC5-7DDCC1ACB492}"/>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603250" y="81915000"/>
          <a:ext cx="68580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317500</xdr:colOff>
      <xdr:row>66</xdr:row>
      <xdr:rowOff>63500</xdr:rowOff>
    </xdr:from>
    <xdr:to>
      <xdr:col>1</xdr:col>
      <xdr:colOff>1003300</xdr:colOff>
      <xdr:row>66</xdr:row>
      <xdr:rowOff>596900</xdr:rowOff>
    </xdr:to>
    <xdr:pic>
      <xdr:nvPicPr>
        <xdr:cNvPr id="359618" name="image131.jpeg" descr="image131.jpeg">
          <a:extLst>
            <a:ext uri="{FF2B5EF4-FFF2-40B4-BE49-F238E27FC236}">
              <a16:creationId xmlns:a16="http://schemas.microsoft.com/office/drawing/2014/main" id="{BC95CED8-B77D-4909-AD74-32B08038CB72}"/>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717550" y="83115150"/>
          <a:ext cx="6858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88900</xdr:colOff>
      <xdr:row>67</xdr:row>
      <xdr:rowOff>50800</xdr:rowOff>
    </xdr:from>
    <xdr:to>
      <xdr:col>1</xdr:col>
      <xdr:colOff>787400</xdr:colOff>
      <xdr:row>67</xdr:row>
      <xdr:rowOff>679450</xdr:rowOff>
    </xdr:to>
    <xdr:pic>
      <xdr:nvPicPr>
        <xdr:cNvPr id="359619" name="image132.jpeg" descr="image132.jpeg">
          <a:extLst>
            <a:ext uri="{FF2B5EF4-FFF2-40B4-BE49-F238E27FC236}">
              <a16:creationId xmlns:a16="http://schemas.microsoft.com/office/drawing/2014/main" id="{97D6417A-CA71-4B5E-8328-688E797A078D}"/>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488950" y="84372450"/>
          <a:ext cx="6985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203200</xdr:colOff>
      <xdr:row>69</xdr:row>
      <xdr:rowOff>133350</xdr:rowOff>
    </xdr:from>
    <xdr:to>
      <xdr:col>1</xdr:col>
      <xdr:colOff>882650</xdr:colOff>
      <xdr:row>69</xdr:row>
      <xdr:rowOff>647700</xdr:rowOff>
    </xdr:to>
    <xdr:pic>
      <xdr:nvPicPr>
        <xdr:cNvPr id="359620" name="image133.jpeg" descr="image133.jpeg">
          <a:extLst>
            <a:ext uri="{FF2B5EF4-FFF2-40B4-BE49-F238E27FC236}">
              <a16:creationId xmlns:a16="http://schemas.microsoft.com/office/drawing/2014/main" id="{11298D74-2B65-4CB6-8DDA-8BE839F3FF6C}"/>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603250" y="86995000"/>
          <a:ext cx="6794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158750</xdr:colOff>
      <xdr:row>68</xdr:row>
      <xdr:rowOff>133350</xdr:rowOff>
    </xdr:from>
    <xdr:to>
      <xdr:col>1</xdr:col>
      <xdr:colOff>584200</xdr:colOff>
      <xdr:row>68</xdr:row>
      <xdr:rowOff>539750</xdr:rowOff>
    </xdr:to>
    <xdr:pic>
      <xdr:nvPicPr>
        <xdr:cNvPr id="359621" name="image134.jpeg" descr="image134.jpeg">
          <a:extLst>
            <a:ext uri="{FF2B5EF4-FFF2-40B4-BE49-F238E27FC236}">
              <a16:creationId xmlns:a16="http://schemas.microsoft.com/office/drawing/2014/main" id="{1246DA37-2F00-4F7D-993C-7C5D70BE1739}"/>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558800" y="85725000"/>
          <a:ext cx="42545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190500</xdr:colOff>
      <xdr:row>70</xdr:row>
      <xdr:rowOff>31750</xdr:rowOff>
    </xdr:from>
    <xdr:to>
      <xdr:col>1</xdr:col>
      <xdr:colOff>831850</xdr:colOff>
      <xdr:row>70</xdr:row>
      <xdr:rowOff>635000</xdr:rowOff>
    </xdr:to>
    <xdr:pic>
      <xdr:nvPicPr>
        <xdr:cNvPr id="359622" name="image135.jpeg" descr="image135.jpeg">
          <a:extLst>
            <a:ext uri="{FF2B5EF4-FFF2-40B4-BE49-F238E27FC236}">
              <a16:creationId xmlns:a16="http://schemas.microsoft.com/office/drawing/2014/main" id="{053D112A-CB2D-42AF-B6B8-F3E4A0F79535}"/>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590550" y="88163400"/>
          <a:ext cx="64135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330200</xdr:colOff>
      <xdr:row>71</xdr:row>
      <xdr:rowOff>95250</xdr:rowOff>
    </xdr:from>
    <xdr:to>
      <xdr:col>1</xdr:col>
      <xdr:colOff>1016000</xdr:colOff>
      <xdr:row>71</xdr:row>
      <xdr:rowOff>514350</xdr:rowOff>
    </xdr:to>
    <xdr:pic>
      <xdr:nvPicPr>
        <xdr:cNvPr id="359623" name="image136.jpeg" descr="image136.jpeg">
          <a:extLst>
            <a:ext uri="{FF2B5EF4-FFF2-40B4-BE49-F238E27FC236}">
              <a16:creationId xmlns:a16="http://schemas.microsoft.com/office/drawing/2014/main" id="{3BCE136F-3D87-4FD9-94B6-0BA4451F274F}"/>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730250" y="89496900"/>
          <a:ext cx="6858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152400</xdr:colOff>
      <xdr:row>72</xdr:row>
      <xdr:rowOff>95250</xdr:rowOff>
    </xdr:from>
    <xdr:to>
      <xdr:col>1</xdr:col>
      <xdr:colOff>850900</xdr:colOff>
      <xdr:row>72</xdr:row>
      <xdr:rowOff>609600</xdr:rowOff>
    </xdr:to>
    <xdr:pic>
      <xdr:nvPicPr>
        <xdr:cNvPr id="359624" name="image145.jpeg" descr="image145.jpeg">
          <a:extLst>
            <a:ext uri="{FF2B5EF4-FFF2-40B4-BE49-F238E27FC236}">
              <a16:creationId xmlns:a16="http://schemas.microsoft.com/office/drawing/2014/main" id="{96871C79-99FA-4146-AC8D-2EDB2B2A1490}"/>
            </a:ext>
          </a:extLst>
        </xdr:cNvPr>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552450" y="90766900"/>
          <a:ext cx="6985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158750</xdr:colOff>
      <xdr:row>73</xdr:row>
      <xdr:rowOff>146050</xdr:rowOff>
    </xdr:from>
    <xdr:to>
      <xdr:col>1</xdr:col>
      <xdr:colOff>857250</xdr:colOff>
      <xdr:row>73</xdr:row>
      <xdr:rowOff>647700</xdr:rowOff>
    </xdr:to>
    <xdr:pic>
      <xdr:nvPicPr>
        <xdr:cNvPr id="359625" name="image146.jpeg" descr="image146.jpeg">
          <a:extLst>
            <a:ext uri="{FF2B5EF4-FFF2-40B4-BE49-F238E27FC236}">
              <a16:creationId xmlns:a16="http://schemas.microsoft.com/office/drawing/2014/main" id="{7A65F81C-1963-41BD-B820-C1F0419F4FDE}"/>
            </a:ext>
          </a:extLst>
        </xdr:cNvPr>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558800" y="92087700"/>
          <a:ext cx="69850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406400</xdr:colOff>
      <xdr:row>74</xdr:row>
      <xdr:rowOff>31750</xdr:rowOff>
    </xdr:from>
    <xdr:to>
      <xdr:col>1</xdr:col>
      <xdr:colOff>914400</xdr:colOff>
      <xdr:row>74</xdr:row>
      <xdr:rowOff>527050</xdr:rowOff>
    </xdr:to>
    <xdr:pic>
      <xdr:nvPicPr>
        <xdr:cNvPr id="359626" name="image147.jpeg" descr="image147.jpeg">
          <a:extLst>
            <a:ext uri="{FF2B5EF4-FFF2-40B4-BE49-F238E27FC236}">
              <a16:creationId xmlns:a16="http://schemas.microsoft.com/office/drawing/2014/main" id="{BE5C26C9-0549-4799-9FBC-BF4667E4FDA6}"/>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806450" y="93243400"/>
          <a:ext cx="5080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266700</xdr:colOff>
      <xdr:row>75</xdr:row>
      <xdr:rowOff>63500</xdr:rowOff>
    </xdr:from>
    <xdr:to>
      <xdr:col>1</xdr:col>
      <xdr:colOff>952500</xdr:colOff>
      <xdr:row>75</xdr:row>
      <xdr:rowOff>628650</xdr:rowOff>
    </xdr:to>
    <xdr:pic>
      <xdr:nvPicPr>
        <xdr:cNvPr id="359627" name="image148.jpeg" descr="image148.jpeg">
          <a:extLst>
            <a:ext uri="{FF2B5EF4-FFF2-40B4-BE49-F238E27FC236}">
              <a16:creationId xmlns:a16="http://schemas.microsoft.com/office/drawing/2014/main" id="{4B203AF3-5F14-4019-8305-37488D4FF86B}"/>
            </a:ext>
          </a:extLst>
        </xdr:cNvPr>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666750" y="94545150"/>
          <a:ext cx="68580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292100</xdr:colOff>
      <xdr:row>77</xdr:row>
      <xdr:rowOff>146050</xdr:rowOff>
    </xdr:from>
    <xdr:to>
      <xdr:col>1</xdr:col>
      <xdr:colOff>698500</xdr:colOff>
      <xdr:row>77</xdr:row>
      <xdr:rowOff>603250</xdr:rowOff>
    </xdr:to>
    <xdr:pic>
      <xdr:nvPicPr>
        <xdr:cNvPr id="359628" name="image149.jpeg" descr="image149.jpeg">
          <a:extLst>
            <a:ext uri="{FF2B5EF4-FFF2-40B4-BE49-F238E27FC236}">
              <a16:creationId xmlns:a16="http://schemas.microsoft.com/office/drawing/2014/main" id="{3095F55D-C679-4112-9B1C-1126D8978E40}"/>
            </a:ext>
          </a:extLst>
        </xdr:cNvPr>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692150" y="97167700"/>
          <a:ext cx="4064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190500</xdr:colOff>
      <xdr:row>79</xdr:row>
      <xdr:rowOff>95250</xdr:rowOff>
    </xdr:from>
    <xdr:to>
      <xdr:col>1</xdr:col>
      <xdr:colOff>571500</xdr:colOff>
      <xdr:row>79</xdr:row>
      <xdr:rowOff>438150</xdr:rowOff>
    </xdr:to>
    <xdr:pic>
      <xdr:nvPicPr>
        <xdr:cNvPr id="359629" name="image150.jpeg" descr="image150.jpeg">
          <a:extLst>
            <a:ext uri="{FF2B5EF4-FFF2-40B4-BE49-F238E27FC236}">
              <a16:creationId xmlns:a16="http://schemas.microsoft.com/office/drawing/2014/main" id="{B5EDE2C2-A6F3-49DC-A938-BC16191837CA}"/>
            </a:ext>
          </a:extLst>
        </xdr:cNvPr>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590550" y="99656900"/>
          <a:ext cx="3810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80</xdr:row>
      <xdr:rowOff>82550</xdr:rowOff>
    </xdr:from>
    <xdr:to>
      <xdr:col>1</xdr:col>
      <xdr:colOff>768350</xdr:colOff>
      <xdr:row>80</xdr:row>
      <xdr:rowOff>311150</xdr:rowOff>
    </xdr:to>
    <xdr:pic>
      <xdr:nvPicPr>
        <xdr:cNvPr id="359630" name="image151.jpeg" descr="image151.jpeg">
          <a:extLst>
            <a:ext uri="{FF2B5EF4-FFF2-40B4-BE49-F238E27FC236}">
              <a16:creationId xmlns:a16="http://schemas.microsoft.com/office/drawing/2014/main" id="{8FAB5C9F-AB76-4EF7-A627-1C106A3E17BF}"/>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482600" y="100914200"/>
          <a:ext cx="68580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228600</xdr:colOff>
      <xdr:row>76</xdr:row>
      <xdr:rowOff>165100</xdr:rowOff>
    </xdr:from>
    <xdr:to>
      <xdr:col>1</xdr:col>
      <xdr:colOff>768350</xdr:colOff>
      <xdr:row>76</xdr:row>
      <xdr:rowOff>546100</xdr:rowOff>
    </xdr:to>
    <xdr:pic>
      <xdr:nvPicPr>
        <xdr:cNvPr id="359631" name="image152.jpeg" descr="image152.jpeg">
          <a:extLst>
            <a:ext uri="{FF2B5EF4-FFF2-40B4-BE49-F238E27FC236}">
              <a16:creationId xmlns:a16="http://schemas.microsoft.com/office/drawing/2014/main" id="{666180D9-132C-4DA1-82F5-14F2437527A8}"/>
            </a:ext>
          </a:extLst>
        </xdr:cNvPr>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628650" y="95916750"/>
          <a:ext cx="5397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266700</xdr:colOff>
      <xdr:row>78</xdr:row>
      <xdr:rowOff>165100</xdr:rowOff>
    </xdr:from>
    <xdr:to>
      <xdr:col>1</xdr:col>
      <xdr:colOff>927100</xdr:colOff>
      <xdr:row>78</xdr:row>
      <xdr:rowOff>508000</xdr:rowOff>
    </xdr:to>
    <xdr:pic>
      <xdr:nvPicPr>
        <xdr:cNvPr id="359632" name="image153.jpeg" descr="image153.jpeg">
          <a:extLst>
            <a:ext uri="{FF2B5EF4-FFF2-40B4-BE49-F238E27FC236}">
              <a16:creationId xmlns:a16="http://schemas.microsoft.com/office/drawing/2014/main" id="{11D5A932-79CC-4239-8F0F-868F7DDF5B17}"/>
            </a:ext>
          </a:extLst>
        </xdr:cNvPr>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666750" y="98456750"/>
          <a:ext cx="6604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82</xdr:row>
      <xdr:rowOff>38100</xdr:rowOff>
    </xdr:from>
    <xdr:to>
      <xdr:col>1</xdr:col>
      <xdr:colOff>806450</xdr:colOff>
      <xdr:row>82</xdr:row>
      <xdr:rowOff>654050</xdr:rowOff>
    </xdr:to>
    <xdr:pic>
      <xdr:nvPicPr>
        <xdr:cNvPr id="359633" name="image163.jpeg" descr="image163.jpeg">
          <a:extLst>
            <a:ext uri="{FF2B5EF4-FFF2-40B4-BE49-F238E27FC236}">
              <a16:creationId xmlns:a16="http://schemas.microsoft.com/office/drawing/2014/main" id="{368AC8BF-901C-44D8-BB0F-B9A242F18022}"/>
            </a:ext>
          </a:extLst>
        </xdr:cNvPr>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508000" y="103409750"/>
          <a:ext cx="6985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190500</xdr:colOff>
      <xdr:row>83</xdr:row>
      <xdr:rowOff>63500</xdr:rowOff>
    </xdr:from>
    <xdr:to>
      <xdr:col>1</xdr:col>
      <xdr:colOff>857250</xdr:colOff>
      <xdr:row>83</xdr:row>
      <xdr:rowOff>539750</xdr:rowOff>
    </xdr:to>
    <xdr:pic>
      <xdr:nvPicPr>
        <xdr:cNvPr id="359634" name="image164.jpeg" descr="image164.jpeg">
          <a:extLst>
            <a:ext uri="{FF2B5EF4-FFF2-40B4-BE49-F238E27FC236}">
              <a16:creationId xmlns:a16="http://schemas.microsoft.com/office/drawing/2014/main" id="{E95DBC41-CA8A-4451-A8A6-FC669B01626B}"/>
            </a:ext>
          </a:extLst>
        </xdr:cNvPr>
        <xdr:cNvPicPr>
          <a:picLocks noChangeAspect="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590550" y="104705150"/>
          <a:ext cx="6667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152400</xdr:colOff>
      <xdr:row>84</xdr:row>
      <xdr:rowOff>114300</xdr:rowOff>
    </xdr:from>
    <xdr:to>
      <xdr:col>1</xdr:col>
      <xdr:colOff>850900</xdr:colOff>
      <xdr:row>84</xdr:row>
      <xdr:rowOff>615950</xdr:rowOff>
    </xdr:to>
    <xdr:pic>
      <xdr:nvPicPr>
        <xdr:cNvPr id="359635" name="image165.jpeg" descr="image165.jpeg">
          <a:extLst>
            <a:ext uri="{FF2B5EF4-FFF2-40B4-BE49-F238E27FC236}">
              <a16:creationId xmlns:a16="http://schemas.microsoft.com/office/drawing/2014/main" id="{8C345D41-4FE8-4EC0-BC69-D986C2E2FAAB}"/>
            </a:ext>
          </a:extLst>
        </xdr:cNvPr>
        <xdr:cNvPicPr>
          <a:picLocks noChangeAspect="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552450" y="106025950"/>
          <a:ext cx="69850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209550</xdr:colOff>
      <xdr:row>85</xdr:row>
      <xdr:rowOff>57150</xdr:rowOff>
    </xdr:from>
    <xdr:to>
      <xdr:col>1</xdr:col>
      <xdr:colOff>908050</xdr:colOff>
      <xdr:row>85</xdr:row>
      <xdr:rowOff>590550</xdr:rowOff>
    </xdr:to>
    <xdr:pic>
      <xdr:nvPicPr>
        <xdr:cNvPr id="359636" name="image166.jpeg" descr="image166.jpeg">
          <a:extLst>
            <a:ext uri="{FF2B5EF4-FFF2-40B4-BE49-F238E27FC236}">
              <a16:creationId xmlns:a16="http://schemas.microsoft.com/office/drawing/2014/main" id="{E902B607-18F8-4034-98A5-AD36E3FB88FD}"/>
            </a:ext>
          </a:extLst>
        </xdr:cNvPr>
        <xdr:cNvPicPr>
          <a:picLocks noChangeAspect="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609600" y="107238800"/>
          <a:ext cx="6985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222250</xdr:colOff>
      <xdr:row>86</xdr:row>
      <xdr:rowOff>95250</xdr:rowOff>
    </xdr:from>
    <xdr:to>
      <xdr:col>1</xdr:col>
      <xdr:colOff>920750</xdr:colOff>
      <xdr:row>86</xdr:row>
      <xdr:rowOff>628650</xdr:rowOff>
    </xdr:to>
    <xdr:pic>
      <xdr:nvPicPr>
        <xdr:cNvPr id="359637" name="image167.jpeg" descr="image167.jpeg">
          <a:extLst>
            <a:ext uri="{FF2B5EF4-FFF2-40B4-BE49-F238E27FC236}">
              <a16:creationId xmlns:a16="http://schemas.microsoft.com/office/drawing/2014/main" id="{AA6AF83D-E76B-4EF0-ACB5-2350DE1612A4}"/>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622300" y="108546900"/>
          <a:ext cx="6985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139700</xdr:colOff>
      <xdr:row>87</xdr:row>
      <xdr:rowOff>63500</xdr:rowOff>
    </xdr:from>
    <xdr:to>
      <xdr:col>1</xdr:col>
      <xdr:colOff>838200</xdr:colOff>
      <xdr:row>87</xdr:row>
      <xdr:rowOff>552450</xdr:rowOff>
    </xdr:to>
    <xdr:pic>
      <xdr:nvPicPr>
        <xdr:cNvPr id="359638" name="image168.jpeg" descr="image168.jpeg">
          <a:extLst>
            <a:ext uri="{FF2B5EF4-FFF2-40B4-BE49-F238E27FC236}">
              <a16:creationId xmlns:a16="http://schemas.microsoft.com/office/drawing/2014/main" id="{BE90CCBC-3E22-4AA4-B720-512B6DFC5BD0}"/>
            </a:ext>
          </a:extLst>
        </xdr:cNvPr>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539750" y="109785150"/>
          <a:ext cx="69850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241300</xdr:colOff>
      <xdr:row>88</xdr:row>
      <xdr:rowOff>76200</xdr:rowOff>
    </xdr:from>
    <xdr:to>
      <xdr:col>1</xdr:col>
      <xdr:colOff>939800</xdr:colOff>
      <xdr:row>88</xdr:row>
      <xdr:rowOff>381000</xdr:rowOff>
    </xdr:to>
    <xdr:pic>
      <xdr:nvPicPr>
        <xdr:cNvPr id="359639" name="image169.jpeg" descr="image169.jpeg">
          <a:extLst>
            <a:ext uri="{FF2B5EF4-FFF2-40B4-BE49-F238E27FC236}">
              <a16:creationId xmlns:a16="http://schemas.microsoft.com/office/drawing/2014/main" id="{F48AC5B6-3FD3-4C36-9262-7457E048FB26}"/>
            </a:ext>
          </a:extLst>
        </xdr:cNvPr>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641350" y="111067850"/>
          <a:ext cx="6985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209550</xdr:colOff>
      <xdr:row>89</xdr:row>
      <xdr:rowOff>57150</xdr:rowOff>
    </xdr:from>
    <xdr:to>
      <xdr:col>1</xdr:col>
      <xdr:colOff>908050</xdr:colOff>
      <xdr:row>89</xdr:row>
      <xdr:rowOff>533400</xdr:rowOff>
    </xdr:to>
    <xdr:pic>
      <xdr:nvPicPr>
        <xdr:cNvPr id="359640" name="image170.jpeg" descr="image170.jpeg">
          <a:extLst>
            <a:ext uri="{FF2B5EF4-FFF2-40B4-BE49-F238E27FC236}">
              <a16:creationId xmlns:a16="http://schemas.microsoft.com/office/drawing/2014/main" id="{A9AAF4E3-5860-46E8-86D3-68DEA3D92369}"/>
            </a:ext>
          </a:extLst>
        </xdr:cNvPr>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609600" y="112318800"/>
          <a:ext cx="6985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69850</xdr:colOff>
      <xdr:row>81</xdr:row>
      <xdr:rowOff>76200</xdr:rowOff>
    </xdr:from>
    <xdr:to>
      <xdr:col>1</xdr:col>
      <xdr:colOff>717550</xdr:colOff>
      <xdr:row>81</xdr:row>
      <xdr:rowOff>514350</xdr:rowOff>
    </xdr:to>
    <xdr:pic>
      <xdr:nvPicPr>
        <xdr:cNvPr id="359641" name="image171.jpeg" descr="image171.jpeg">
          <a:extLst>
            <a:ext uri="{FF2B5EF4-FFF2-40B4-BE49-F238E27FC236}">
              <a16:creationId xmlns:a16="http://schemas.microsoft.com/office/drawing/2014/main" id="{FCF8F2DC-A8DC-480E-B8A4-F1C075B499E7}"/>
            </a:ext>
          </a:extLst>
        </xdr:cNvPr>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469900" y="102177850"/>
          <a:ext cx="6477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222250</xdr:colOff>
      <xdr:row>90</xdr:row>
      <xdr:rowOff>76200</xdr:rowOff>
    </xdr:from>
    <xdr:to>
      <xdr:col>1</xdr:col>
      <xdr:colOff>920750</xdr:colOff>
      <xdr:row>90</xdr:row>
      <xdr:rowOff>431800</xdr:rowOff>
    </xdr:to>
    <xdr:pic>
      <xdr:nvPicPr>
        <xdr:cNvPr id="359642" name="image181.jpeg" descr="image181.jpeg">
          <a:extLst>
            <a:ext uri="{FF2B5EF4-FFF2-40B4-BE49-F238E27FC236}">
              <a16:creationId xmlns:a16="http://schemas.microsoft.com/office/drawing/2014/main" id="{1C07002A-6BDA-4E19-998C-5CFAAB4219F6}"/>
            </a:ext>
          </a:extLst>
        </xdr:cNvPr>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622300" y="113607850"/>
          <a:ext cx="6985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91</xdr:row>
      <xdr:rowOff>95250</xdr:rowOff>
    </xdr:from>
    <xdr:to>
      <xdr:col>1</xdr:col>
      <xdr:colOff>1111250</xdr:colOff>
      <xdr:row>91</xdr:row>
      <xdr:rowOff>679450</xdr:rowOff>
    </xdr:to>
    <xdr:pic>
      <xdr:nvPicPr>
        <xdr:cNvPr id="359643" name="image182.jpeg" descr="image182.jpeg">
          <a:extLst>
            <a:ext uri="{FF2B5EF4-FFF2-40B4-BE49-F238E27FC236}">
              <a16:creationId xmlns:a16="http://schemas.microsoft.com/office/drawing/2014/main" id="{0C8032F9-3F80-4EB0-9E7F-021068898365}"/>
            </a:ext>
          </a:extLst>
        </xdr:cNvPr>
        <xdr:cNvPicPr>
          <a:picLocks noChangeAspect="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482600" y="114896900"/>
          <a:ext cx="10287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222250</xdr:colOff>
      <xdr:row>92</xdr:row>
      <xdr:rowOff>57150</xdr:rowOff>
    </xdr:from>
    <xdr:to>
      <xdr:col>1</xdr:col>
      <xdr:colOff>920750</xdr:colOff>
      <xdr:row>92</xdr:row>
      <xdr:rowOff>304800</xdr:rowOff>
    </xdr:to>
    <xdr:pic>
      <xdr:nvPicPr>
        <xdr:cNvPr id="359644" name="image183.jpeg" descr="image183.jpeg">
          <a:extLst>
            <a:ext uri="{FF2B5EF4-FFF2-40B4-BE49-F238E27FC236}">
              <a16:creationId xmlns:a16="http://schemas.microsoft.com/office/drawing/2014/main" id="{6550AF78-59F5-4BB1-BA4F-523897252BAA}"/>
            </a:ext>
          </a:extLst>
        </xdr:cNvPr>
        <xdr:cNvPicPr>
          <a:picLocks noChangeAspect="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622300" y="116128800"/>
          <a:ext cx="69850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368300</xdr:colOff>
      <xdr:row>93</xdr:row>
      <xdr:rowOff>76200</xdr:rowOff>
    </xdr:from>
    <xdr:to>
      <xdr:col>1</xdr:col>
      <xdr:colOff>1066800</xdr:colOff>
      <xdr:row>93</xdr:row>
      <xdr:rowOff>381000</xdr:rowOff>
    </xdr:to>
    <xdr:pic>
      <xdr:nvPicPr>
        <xdr:cNvPr id="359645" name="image184.jpeg" descr="image184.jpeg">
          <a:extLst>
            <a:ext uri="{FF2B5EF4-FFF2-40B4-BE49-F238E27FC236}">
              <a16:creationId xmlns:a16="http://schemas.microsoft.com/office/drawing/2014/main" id="{68AD3024-1C5C-4A20-AA0C-DEDB464BAA28}"/>
            </a:ext>
          </a:extLst>
        </xdr:cNvPr>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768350" y="117417850"/>
          <a:ext cx="6985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127000</xdr:colOff>
      <xdr:row>94</xdr:row>
      <xdr:rowOff>95250</xdr:rowOff>
    </xdr:from>
    <xdr:to>
      <xdr:col>1</xdr:col>
      <xdr:colOff>825500</xdr:colOff>
      <xdr:row>94</xdr:row>
      <xdr:rowOff>342900</xdr:rowOff>
    </xdr:to>
    <xdr:pic>
      <xdr:nvPicPr>
        <xdr:cNvPr id="359646" name="image185.jpeg" descr="image185.jpeg">
          <a:extLst>
            <a:ext uri="{FF2B5EF4-FFF2-40B4-BE49-F238E27FC236}">
              <a16:creationId xmlns:a16="http://schemas.microsoft.com/office/drawing/2014/main" id="{3B55C3EF-12E5-451E-9FCC-40917DC88853}"/>
            </a:ext>
          </a:extLst>
        </xdr:cNvPr>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527050" y="118706900"/>
          <a:ext cx="69850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311150</xdr:colOff>
      <xdr:row>95</xdr:row>
      <xdr:rowOff>374650</xdr:rowOff>
    </xdr:from>
    <xdr:to>
      <xdr:col>1</xdr:col>
      <xdr:colOff>1149350</xdr:colOff>
      <xdr:row>96</xdr:row>
      <xdr:rowOff>209550</xdr:rowOff>
    </xdr:to>
    <xdr:pic>
      <xdr:nvPicPr>
        <xdr:cNvPr id="359647" name="image186.jpeg" descr="image186.jpeg">
          <a:extLst>
            <a:ext uri="{FF2B5EF4-FFF2-40B4-BE49-F238E27FC236}">
              <a16:creationId xmlns:a16="http://schemas.microsoft.com/office/drawing/2014/main" id="{0F4E444C-A300-4465-8804-3D37888F18A0}"/>
            </a:ext>
          </a:extLst>
        </xdr:cNvPr>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711200" y="120256300"/>
          <a:ext cx="8382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311150</xdr:colOff>
      <xdr:row>100</xdr:row>
      <xdr:rowOff>82550</xdr:rowOff>
    </xdr:from>
    <xdr:to>
      <xdr:col>1</xdr:col>
      <xdr:colOff>882650</xdr:colOff>
      <xdr:row>100</xdr:row>
      <xdr:rowOff>254000</xdr:rowOff>
    </xdr:to>
    <xdr:pic>
      <xdr:nvPicPr>
        <xdr:cNvPr id="359648" name="image187.jpeg" descr="image187.jpeg">
          <a:extLst>
            <a:ext uri="{FF2B5EF4-FFF2-40B4-BE49-F238E27FC236}">
              <a16:creationId xmlns:a16="http://schemas.microsoft.com/office/drawing/2014/main" id="{F8A813D0-7C1C-4488-986C-7F6FE9DC90D5}"/>
            </a:ext>
          </a:extLst>
        </xdr:cNvPr>
        <xdr:cNvPicPr>
          <a:picLocks noChangeAspect="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711200" y="126314200"/>
          <a:ext cx="571500" cy="171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158750</xdr:colOff>
      <xdr:row>101</xdr:row>
      <xdr:rowOff>177800</xdr:rowOff>
    </xdr:from>
    <xdr:to>
      <xdr:col>1</xdr:col>
      <xdr:colOff>946150</xdr:colOff>
      <xdr:row>101</xdr:row>
      <xdr:rowOff>654050</xdr:rowOff>
    </xdr:to>
    <xdr:pic>
      <xdr:nvPicPr>
        <xdr:cNvPr id="359649" name="image195.jpeg" descr="image195.jpeg">
          <a:extLst>
            <a:ext uri="{FF2B5EF4-FFF2-40B4-BE49-F238E27FC236}">
              <a16:creationId xmlns:a16="http://schemas.microsoft.com/office/drawing/2014/main" id="{036C8872-F80D-4828-9595-564513FF1EA1}"/>
            </a:ext>
          </a:extLst>
        </xdr:cNvPr>
        <xdr:cNvPicPr>
          <a:picLocks noChangeAspect="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558800" y="127679450"/>
          <a:ext cx="7874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203200</xdr:colOff>
      <xdr:row>102</xdr:row>
      <xdr:rowOff>247650</xdr:rowOff>
    </xdr:from>
    <xdr:to>
      <xdr:col>1</xdr:col>
      <xdr:colOff>1098550</xdr:colOff>
      <xdr:row>102</xdr:row>
      <xdr:rowOff>609600</xdr:rowOff>
    </xdr:to>
    <xdr:pic>
      <xdr:nvPicPr>
        <xdr:cNvPr id="359650" name="image196.jpeg" descr="image196.jpeg">
          <a:extLst>
            <a:ext uri="{FF2B5EF4-FFF2-40B4-BE49-F238E27FC236}">
              <a16:creationId xmlns:a16="http://schemas.microsoft.com/office/drawing/2014/main" id="{1BA6E657-AD3A-4887-B958-D2B4C67DC6E8}"/>
            </a:ext>
          </a:extLst>
        </xdr:cNvPr>
        <xdr:cNvPicPr>
          <a:picLocks noChangeAspect="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603250" y="129019300"/>
          <a:ext cx="8953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241300</xdr:colOff>
      <xdr:row>103</xdr:row>
      <xdr:rowOff>95250</xdr:rowOff>
    </xdr:from>
    <xdr:to>
      <xdr:col>1</xdr:col>
      <xdr:colOff>939800</xdr:colOff>
      <xdr:row>103</xdr:row>
      <xdr:rowOff>400050</xdr:rowOff>
    </xdr:to>
    <xdr:pic>
      <xdr:nvPicPr>
        <xdr:cNvPr id="359651" name="image197.jpeg" descr="image197.jpeg">
          <a:extLst>
            <a:ext uri="{FF2B5EF4-FFF2-40B4-BE49-F238E27FC236}">
              <a16:creationId xmlns:a16="http://schemas.microsoft.com/office/drawing/2014/main" id="{06EEE2C3-6170-4F01-98F8-295DE022930A}"/>
            </a:ext>
          </a:extLst>
        </xdr:cNvPr>
        <xdr:cNvPicPr>
          <a:picLocks noChangeAspect="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641350" y="130136900"/>
          <a:ext cx="6985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292100</xdr:colOff>
      <xdr:row>104</xdr:row>
      <xdr:rowOff>114300</xdr:rowOff>
    </xdr:from>
    <xdr:to>
      <xdr:col>1</xdr:col>
      <xdr:colOff>990600</xdr:colOff>
      <xdr:row>104</xdr:row>
      <xdr:rowOff>571500</xdr:rowOff>
    </xdr:to>
    <xdr:pic>
      <xdr:nvPicPr>
        <xdr:cNvPr id="359652" name="image198.jpeg" descr="image198.jpeg">
          <a:extLst>
            <a:ext uri="{FF2B5EF4-FFF2-40B4-BE49-F238E27FC236}">
              <a16:creationId xmlns:a16="http://schemas.microsoft.com/office/drawing/2014/main" id="{6F0DBE6D-4FD1-4EC7-AD9C-D7ECA6FE7006}"/>
            </a:ext>
          </a:extLst>
        </xdr:cNvPr>
        <xdr:cNvPicPr>
          <a:picLocks noChangeAspect="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692150" y="131425950"/>
          <a:ext cx="6985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266700</xdr:colOff>
      <xdr:row>105</xdr:row>
      <xdr:rowOff>38100</xdr:rowOff>
    </xdr:from>
    <xdr:to>
      <xdr:col>1</xdr:col>
      <xdr:colOff>704850</xdr:colOff>
      <xdr:row>105</xdr:row>
      <xdr:rowOff>558800</xdr:rowOff>
    </xdr:to>
    <xdr:pic>
      <xdr:nvPicPr>
        <xdr:cNvPr id="359653" name="image199.jpeg" descr="image199.jpeg">
          <a:extLst>
            <a:ext uri="{FF2B5EF4-FFF2-40B4-BE49-F238E27FC236}">
              <a16:creationId xmlns:a16="http://schemas.microsoft.com/office/drawing/2014/main" id="{60A9A817-33AA-4391-BE86-F8F02CAF7714}"/>
            </a:ext>
          </a:extLst>
        </xdr:cNvPr>
        <xdr:cNvPicPr>
          <a:picLocks noChangeAspect="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666750" y="132619750"/>
          <a:ext cx="43815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209550</xdr:colOff>
      <xdr:row>106</xdr:row>
      <xdr:rowOff>228600</xdr:rowOff>
    </xdr:from>
    <xdr:to>
      <xdr:col>1</xdr:col>
      <xdr:colOff>698500</xdr:colOff>
      <xdr:row>106</xdr:row>
      <xdr:rowOff>647700</xdr:rowOff>
    </xdr:to>
    <xdr:pic>
      <xdr:nvPicPr>
        <xdr:cNvPr id="359654" name="image213.jpeg" descr="image213.jpeg">
          <a:extLst>
            <a:ext uri="{FF2B5EF4-FFF2-40B4-BE49-F238E27FC236}">
              <a16:creationId xmlns:a16="http://schemas.microsoft.com/office/drawing/2014/main" id="{4F06B771-358B-4560-9BFB-00108BFB60F4}"/>
            </a:ext>
          </a:extLst>
        </xdr:cNvPr>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609600" y="134080250"/>
          <a:ext cx="4889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266700</xdr:colOff>
      <xdr:row>107</xdr:row>
      <xdr:rowOff>82550</xdr:rowOff>
    </xdr:from>
    <xdr:to>
      <xdr:col>1</xdr:col>
      <xdr:colOff>793750</xdr:colOff>
      <xdr:row>107</xdr:row>
      <xdr:rowOff>539750</xdr:rowOff>
    </xdr:to>
    <xdr:pic>
      <xdr:nvPicPr>
        <xdr:cNvPr id="359655" name="image214.jpeg" descr="image214.jpeg">
          <a:extLst>
            <a:ext uri="{FF2B5EF4-FFF2-40B4-BE49-F238E27FC236}">
              <a16:creationId xmlns:a16="http://schemas.microsoft.com/office/drawing/2014/main" id="{EC524B18-D9EE-46BE-B3ED-F17D87CA574A}"/>
            </a:ext>
          </a:extLst>
        </xdr:cNvPr>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666750" y="135204200"/>
          <a:ext cx="5270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457200</xdr:colOff>
      <xdr:row>108</xdr:row>
      <xdr:rowOff>82550</xdr:rowOff>
    </xdr:from>
    <xdr:to>
      <xdr:col>1</xdr:col>
      <xdr:colOff>882650</xdr:colOff>
      <xdr:row>108</xdr:row>
      <xdr:rowOff>635000</xdr:rowOff>
    </xdr:to>
    <xdr:pic>
      <xdr:nvPicPr>
        <xdr:cNvPr id="359656" name="image215.jpeg" descr="image215.jpeg">
          <a:extLst>
            <a:ext uri="{FF2B5EF4-FFF2-40B4-BE49-F238E27FC236}">
              <a16:creationId xmlns:a16="http://schemas.microsoft.com/office/drawing/2014/main" id="{AEFF7A2B-E225-431E-83FF-7449872D3391}"/>
            </a:ext>
          </a:extLst>
        </xdr:cNvPr>
        <xdr:cNvPicPr>
          <a:picLocks noChangeAspect="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857250" y="136474200"/>
          <a:ext cx="4254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171450</xdr:colOff>
      <xdr:row>109</xdr:row>
      <xdr:rowOff>146050</xdr:rowOff>
    </xdr:from>
    <xdr:to>
      <xdr:col>1</xdr:col>
      <xdr:colOff>1028700</xdr:colOff>
      <xdr:row>109</xdr:row>
      <xdr:rowOff>488950</xdr:rowOff>
    </xdr:to>
    <xdr:pic>
      <xdr:nvPicPr>
        <xdr:cNvPr id="359657" name="image216.jpeg" descr="image216.jpeg">
          <a:extLst>
            <a:ext uri="{FF2B5EF4-FFF2-40B4-BE49-F238E27FC236}">
              <a16:creationId xmlns:a16="http://schemas.microsoft.com/office/drawing/2014/main" id="{C118C0D8-E590-49DC-BEAB-9FDF09E8E60F}"/>
            </a:ext>
          </a:extLst>
        </xdr:cNvPr>
        <xdr:cNvPicPr>
          <a:picLocks noChangeAspect="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571500" y="137807700"/>
          <a:ext cx="85725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222250</xdr:colOff>
      <xdr:row>110</xdr:row>
      <xdr:rowOff>82550</xdr:rowOff>
    </xdr:from>
    <xdr:to>
      <xdr:col>1</xdr:col>
      <xdr:colOff>971550</xdr:colOff>
      <xdr:row>110</xdr:row>
      <xdr:rowOff>584200</xdr:rowOff>
    </xdr:to>
    <xdr:pic>
      <xdr:nvPicPr>
        <xdr:cNvPr id="359658" name="image217.jpeg" descr="image217.jpeg">
          <a:extLst>
            <a:ext uri="{FF2B5EF4-FFF2-40B4-BE49-F238E27FC236}">
              <a16:creationId xmlns:a16="http://schemas.microsoft.com/office/drawing/2014/main" id="{86FC9A61-AFA3-428F-AA8D-2564136B7B7D}"/>
            </a:ext>
          </a:extLst>
        </xdr:cNvPr>
        <xdr:cNvPicPr>
          <a:picLocks noChangeAspect="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622300" y="139014200"/>
          <a:ext cx="74930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57150</xdr:colOff>
      <xdr:row>111</xdr:row>
      <xdr:rowOff>50800</xdr:rowOff>
    </xdr:from>
    <xdr:to>
      <xdr:col>1</xdr:col>
      <xdr:colOff>1104900</xdr:colOff>
      <xdr:row>111</xdr:row>
      <xdr:rowOff>654050</xdr:rowOff>
    </xdr:to>
    <xdr:pic>
      <xdr:nvPicPr>
        <xdr:cNvPr id="359659" name="image218.jpeg" descr="image218.jpeg">
          <a:extLst>
            <a:ext uri="{FF2B5EF4-FFF2-40B4-BE49-F238E27FC236}">
              <a16:creationId xmlns:a16="http://schemas.microsoft.com/office/drawing/2014/main" id="{BE98A459-4E9B-4648-829E-76BE54599AB4}"/>
            </a:ext>
          </a:extLst>
        </xdr:cNvPr>
        <xdr:cNvPicPr>
          <a:picLocks noChangeAspect="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457200" y="140252450"/>
          <a:ext cx="104775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120650</xdr:colOff>
      <xdr:row>112</xdr:row>
      <xdr:rowOff>76200</xdr:rowOff>
    </xdr:from>
    <xdr:to>
      <xdr:col>1</xdr:col>
      <xdr:colOff>819150</xdr:colOff>
      <xdr:row>112</xdr:row>
      <xdr:rowOff>609600</xdr:rowOff>
    </xdr:to>
    <xdr:pic>
      <xdr:nvPicPr>
        <xdr:cNvPr id="359660" name="image219.jpeg" descr="image219.jpeg">
          <a:extLst>
            <a:ext uri="{FF2B5EF4-FFF2-40B4-BE49-F238E27FC236}">
              <a16:creationId xmlns:a16="http://schemas.microsoft.com/office/drawing/2014/main" id="{4503AD0A-CC00-4FAD-ADBD-365DB81C704A}"/>
            </a:ext>
          </a:extLst>
        </xdr:cNvPr>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520700" y="141547850"/>
          <a:ext cx="6985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158750</xdr:colOff>
      <xdr:row>113</xdr:row>
      <xdr:rowOff>133350</xdr:rowOff>
    </xdr:from>
    <xdr:to>
      <xdr:col>1</xdr:col>
      <xdr:colOff>698500</xdr:colOff>
      <xdr:row>113</xdr:row>
      <xdr:rowOff>552450</xdr:rowOff>
    </xdr:to>
    <xdr:pic>
      <xdr:nvPicPr>
        <xdr:cNvPr id="359661" name="image220.jpeg" descr="image220.jpeg">
          <a:extLst>
            <a:ext uri="{FF2B5EF4-FFF2-40B4-BE49-F238E27FC236}">
              <a16:creationId xmlns:a16="http://schemas.microsoft.com/office/drawing/2014/main" id="{58D386B8-C908-47F1-93F8-98E53C70D496}"/>
            </a:ext>
          </a:extLst>
        </xdr:cNvPr>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rcRect/>
        <a:stretch>
          <a:fillRect/>
        </a:stretch>
      </xdr:blipFill>
      <xdr:spPr bwMode="auto">
        <a:xfrm>
          <a:off x="558800" y="142875000"/>
          <a:ext cx="5397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228600</xdr:colOff>
      <xdr:row>114</xdr:row>
      <xdr:rowOff>76200</xdr:rowOff>
    </xdr:from>
    <xdr:to>
      <xdr:col>1</xdr:col>
      <xdr:colOff>628650</xdr:colOff>
      <xdr:row>114</xdr:row>
      <xdr:rowOff>571500</xdr:rowOff>
    </xdr:to>
    <xdr:pic>
      <xdr:nvPicPr>
        <xdr:cNvPr id="359662" name="image221.jpeg" descr="image221.jpeg">
          <a:extLst>
            <a:ext uri="{FF2B5EF4-FFF2-40B4-BE49-F238E27FC236}">
              <a16:creationId xmlns:a16="http://schemas.microsoft.com/office/drawing/2014/main" id="{706235ED-A4E3-4A60-A138-104CCEB94953}"/>
            </a:ext>
          </a:extLst>
        </xdr:cNvPr>
        <xdr:cNvPicPr>
          <a:picLocks noChangeAspect="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628650" y="144087850"/>
          <a:ext cx="4000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127000</xdr:colOff>
      <xdr:row>115</xdr:row>
      <xdr:rowOff>146050</xdr:rowOff>
    </xdr:from>
    <xdr:to>
      <xdr:col>1</xdr:col>
      <xdr:colOff>444500</xdr:colOff>
      <xdr:row>115</xdr:row>
      <xdr:rowOff>622300</xdr:rowOff>
    </xdr:to>
    <xdr:pic>
      <xdr:nvPicPr>
        <xdr:cNvPr id="359663" name="image231.jpeg" descr="image231.jpeg">
          <a:extLst>
            <a:ext uri="{FF2B5EF4-FFF2-40B4-BE49-F238E27FC236}">
              <a16:creationId xmlns:a16="http://schemas.microsoft.com/office/drawing/2014/main" id="{345FDB73-4997-45B0-AD26-E49EFDD82769}"/>
            </a:ext>
          </a:extLst>
        </xdr:cNvPr>
        <xdr:cNvPicPr>
          <a:picLocks noChangeAspect="1"/>
        </xdr:cNvPicPr>
      </xdr:nvPicPr>
      <xdr:blipFill>
        <a:blip xmlns:r="http://schemas.openxmlformats.org/officeDocument/2006/relationships" r:embed="rId107">
          <a:extLst>
            <a:ext uri="{28A0092B-C50C-407E-A947-70E740481C1C}">
              <a14:useLocalDpi xmlns:a14="http://schemas.microsoft.com/office/drawing/2010/main" val="0"/>
            </a:ext>
          </a:extLst>
        </a:blip>
        <a:srcRect/>
        <a:stretch>
          <a:fillRect/>
        </a:stretch>
      </xdr:blipFill>
      <xdr:spPr bwMode="auto">
        <a:xfrm>
          <a:off x="527050" y="145427700"/>
          <a:ext cx="3175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241300</xdr:colOff>
      <xdr:row>1</xdr:row>
      <xdr:rowOff>228600</xdr:rowOff>
    </xdr:from>
    <xdr:to>
      <xdr:col>1</xdr:col>
      <xdr:colOff>698500</xdr:colOff>
      <xdr:row>1</xdr:row>
      <xdr:rowOff>635000</xdr:rowOff>
    </xdr:to>
    <xdr:pic>
      <xdr:nvPicPr>
        <xdr:cNvPr id="359664" name="image1.jpeg" descr="image1.jpeg">
          <a:extLst>
            <a:ext uri="{FF2B5EF4-FFF2-40B4-BE49-F238E27FC236}">
              <a16:creationId xmlns:a16="http://schemas.microsoft.com/office/drawing/2014/main" id="{A2E802F0-151C-4E15-8BE3-A5441530F82D}"/>
            </a:ext>
          </a:extLst>
        </xdr:cNvPr>
        <xdr:cNvPicPr>
          <a:picLocks noChangeAspect="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641350" y="730250"/>
          <a:ext cx="45720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2</xdr:row>
      <xdr:rowOff>76200</xdr:rowOff>
    </xdr:from>
    <xdr:to>
      <xdr:col>1</xdr:col>
      <xdr:colOff>762000</xdr:colOff>
      <xdr:row>2</xdr:row>
      <xdr:rowOff>590550</xdr:rowOff>
    </xdr:to>
    <xdr:pic>
      <xdr:nvPicPr>
        <xdr:cNvPr id="359665" name="image2.jpeg" descr="image2.jpeg">
          <a:extLst>
            <a:ext uri="{FF2B5EF4-FFF2-40B4-BE49-F238E27FC236}">
              <a16:creationId xmlns:a16="http://schemas.microsoft.com/office/drawing/2014/main" id="{FC4ADD98-9551-460D-9BF7-09B07922C435}"/>
            </a:ext>
          </a:extLst>
        </xdr:cNvPr>
        <xdr:cNvPicPr>
          <a:picLocks noChangeAspect="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482600" y="1847850"/>
          <a:ext cx="6794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120650</xdr:colOff>
      <xdr:row>96</xdr:row>
      <xdr:rowOff>635000</xdr:rowOff>
    </xdr:from>
    <xdr:to>
      <xdr:col>1</xdr:col>
      <xdr:colOff>1098550</xdr:colOff>
      <xdr:row>96</xdr:row>
      <xdr:rowOff>901700</xdr:rowOff>
    </xdr:to>
    <xdr:pic>
      <xdr:nvPicPr>
        <xdr:cNvPr id="359666" name="Picture 111" descr="Picture 111">
          <a:extLst>
            <a:ext uri="{FF2B5EF4-FFF2-40B4-BE49-F238E27FC236}">
              <a16:creationId xmlns:a16="http://schemas.microsoft.com/office/drawing/2014/main" id="{A8E2D470-EF75-440F-9630-C4009A9CCB7A}"/>
            </a:ext>
          </a:extLst>
        </xdr:cNvPr>
        <xdr:cNvPicPr>
          <a:picLocks noChangeAspect="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520700" y="121786650"/>
          <a:ext cx="9779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609600</xdr:colOff>
      <xdr:row>2</xdr:row>
      <xdr:rowOff>635000</xdr:rowOff>
    </xdr:from>
    <xdr:to>
      <xdr:col>9</xdr:col>
      <xdr:colOff>1289050</xdr:colOff>
      <xdr:row>2</xdr:row>
      <xdr:rowOff>1054100</xdr:rowOff>
    </xdr:to>
    <xdr:pic>
      <xdr:nvPicPr>
        <xdr:cNvPr id="359667" name="Picture 231">
          <a:extLst>
            <a:ext uri="{FF2B5EF4-FFF2-40B4-BE49-F238E27FC236}">
              <a16:creationId xmlns:a16="http://schemas.microsoft.com/office/drawing/2014/main" id="{25A5BD63-5959-45B7-8AB1-1B7C677D1AEE}"/>
            </a:ext>
          </a:extLst>
        </xdr:cNvPr>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7785100" y="2406650"/>
          <a:ext cx="6794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260350</xdr:colOff>
      <xdr:row>2</xdr:row>
      <xdr:rowOff>196850</xdr:rowOff>
    </xdr:from>
    <xdr:to>
      <xdr:col>9</xdr:col>
      <xdr:colOff>889000</xdr:colOff>
      <xdr:row>2</xdr:row>
      <xdr:rowOff>730250</xdr:rowOff>
    </xdr:to>
    <xdr:pic>
      <xdr:nvPicPr>
        <xdr:cNvPr id="359668" name="Picture 232">
          <a:extLst>
            <a:ext uri="{FF2B5EF4-FFF2-40B4-BE49-F238E27FC236}">
              <a16:creationId xmlns:a16="http://schemas.microsoft.com/office/drawing/2014/main" id="{1A4B2C2E-FC3D-4802-9AE0-4947191CD5AF}"/>
            </a:ext>
          </a:extLst>
        </xdr:cNvPr>
        <xdr:cNvPicPr>
          <a:picLocks noChangeAspect="1" noChangeArrowheads="1"/>
        </xdr:cNvPicPr>
      </xdr:nvPicPr>
      <xdr:blipFill>
        <a:blip xmlns:r="http://schemas.openxmlformats.org/officeDocument/2006/relationships" r:embed="rId112">
          <a:extLst>
            <a:ext uri="{28A0092B-C50C-407E-A947-70E740481C1C}">
              <a14:useLocalDpi xmlns:a14="http://schemas.microsoft.com/office/drawing/2010/main" val="0"/>
            </a:ext>
          </a:extLst>
        </a:blip>
        <a:srcRect/>
        <a:stretch>
          <a:fillRect/>
        </a:stretch>
      </xdr:blipFill>
      <xdr:spPr bwMode="auto">
        <a:xfrm>
          <a:off x="7435850" y="1968500"/>
          <a:ext cx="6286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539750</xdr:colOff>
      <xdr:row>1</xdr:row>
      <xdr:rowOff>628650</xdr:rowOff>
    </xdr:from>
    <xdr:to>
      <xdr:col>9</xdr:col>
      <xdr:colOff>1289050</xdr:colOff>
      <xdr:row>1</xdr:row>
      <xdr:rowOff>1219200</xdr:rowOff>
    </xdr:to>
    <xdr:pic>
      <xdr:nvPicPr>
        <xdr:cNvPr id="359669" name="Picture 233">
          <a:extLst>
            <a:ext uri="{FF2B5EF4-FFF2-40B4-BE49-F238E27FC236}">
              <a16:creationId xmlns:a16="http://schemas.microsoft.com/office/drawing/2014/main" id="{587E6B08-1F1A-4D61-A734-A984CD5DA203}"/>
            </a:ext>
          </a:extLst>
        </xdr:cNvPr>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7715250" y="1130300"/>
          <a:ext cx="7493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171450</xdr:colOff>
      <xdr:row>1</xdr:row>
      <xdr:rowOff>133350</xdr:rowOff>
    </xdr:from>
    <xdr:to>
      <xdr:col>9</xdr:col>
      <xdr:colOff>838200</xdr:colOff>
      <xdr:row>1</xdr:row>
      <xdr:rowOff>762000</xdr:rowOff>
    </xdr:to>
    <xdr:pic>
      <xdr:nvPicPr>
        <xdr:cNvPr id="359670" name="Picture 234">
          <a:extLst>
            <a:ext uri="{FF2B5EF4-FFF2-40B4-BE49-F238E27FC236}">
              <a16:creationId xmlns:a16="http://schemas.microsoft.com/office/drawing/2014/main" id="{F0153BD4-5DB8-488F-AC4E-41D52E324539}"/>
            </a:ext>
          </a:extLst>
        </xdr:cNvPr>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7346950" y="635000"/>
          <a:ext cx="6667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82550</xdr:colOff>
      <xdr:row>3</xdr:row>
      <xdr:rowOff>285750</xdr:rowOff>
    </xdr:from>
    <xdr:to>
      <xdr:col>9</xdr:col>
      <xdr:colOff>1295400</xdr:colOff>
      <xdr:row>3</xdr:row>
      <xdr:rowOff>1066800</xdr:rowOff>
    </xdr:to>
    <xdr:pic>
      <xdr:nvPicPr>
        <xdr:cNvPr id="359671" name="Picture 123">
          <a:extLst>
            <a:ext uri="{FF2B5EF4-FFF2-40B4-BE49-F238E27FC236}">
              <a16:creationId xmlns:a16="http://schemas.microsoft.com/office/drawing/2014/main" id="{85FC36CF-D50C-4D6D-A4C3-E013AE4BAEC3}"/>
            </a:ext>
          </a:extLst>
        </xdr:cNvPr>
        <xdr:cNvPicPr>
          <a:picLocks noChangeAspect="1" noChangeArrowheads="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7258050" y="3327400"/>
          <a:ext cx="12128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152400</xdr:colOff>
      <xdr:row>4</xdr:row>
      <xdr:rowOff>292100</xdr:rowOff>
    </xdr:from>
    <xdr:to>
      <xdr:col>9</xdr:col>
      <xdr:colOff>1200150</xdr:colOff>
      <xdr:row>4</xdr:row>
      <xdr:rowOff>939800</xdr:rowOff>
    </xdr:to>
    <xdr:pic>
      <xdr:nvPicPr>
        <xdr:cNvPr id="359672" name="Picture 124">
          <a:extLst>
            <a:ext uri="{FF2B5EF4-FFF2-40B4-BE49-F238E27FC236}">
              <a16:creationId xmlns:a16="http://schemas.microsoft.com/office/drawing/2014/main" id="{9FE75ABA-330C-4AB6-BCEB-12436CCB05CB}"/>
            </a:ext>
          </a:extLst>
        </xdr:cNvPr>
        <xdr:cNvPicPr>
          <a:picLocks noChangeAspect="1" noChangeArrowheads="1"/>
        </xdr:cNvPicPr>
      </xdr:nvPicPr>
      <xdr:blipFill>
        <a:blip xmlns:r="http://schemas.openxmlformats.org/officeDocument/2006/relationships" r:embed="rId116">
          <a:extLst>
            <a:ext uri="{28A0092B-C50C-407E-A947-70E740481C1C}">
              <a14:useLocalDpi xmlns:a14="http://schemas.microsoft.com/office/drawing/2010/main" val="0"/>
            </a:ext>
          </a:extLst>
        </a:blip>
        <a:srcRect/>
        <a:stretch>
          <a:fillRect/>
        </a:stretch>
      </xdr:blipFill>
      <xdr:spPr bwMode="auto">
        <a:xfrm>
          <a:off x="7327900" y="4603750"/>
          <a:ext cx="10477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107950</xdr:colOff>
      <xdr:row>5</xdr:row>
      <xdr:rowOff>285750</xdr:rowOff>
    </xdr:from>
    <xdr:to>
      <xdr:col>9</xdr:col>
      <xdr:colOff>1257300</xdr:colOff>
      <xdr:row>5</xdr:row>
      <xdr:rowOff>1047750</xdr:rowOff>
    </xdr:to>
    <xdr:pic>
      <xdr:nvPicPr>
        <xdr:cNvPr id="359673" name="Picture 125">
          <a:extLst>
            <a:ext uri="{FF2B5EF4-FFF2-40B4-BE49-F238E27FC236}">
              <a16:creationId xmlns:a16="http://schemas.microsoft.com/office/drawing/2014/main" id="{9DED0041-27E9-4D31-AFE8-FCEFAD4876D2}"/>
            </a:ext>
          </a:extLst>
        </xdr:cNvPr>
        <xdr:cNvPicPr>
          <a:picLocks noChangeAspect="1" noChangeArrowheads="1"/>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7283450" y="5867400"/>
          <a:ext cx="11493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57150</xdr:colOff>
      <xdr:row>6</xdr:row>
      <xdr:rowOff>323850</xdr:rowOff>
    </xdr:from>
    <xdr:to>
      <xdr:col>9</xdr:col>
      <xdr:colOff>1314450</xdr:colOff>
      <xdr:row>6</xdr:row>
      <xdr:rowOff>990600</xdr:rowOff>
    </xdr:to>
    <xdr:pic>
      <xdr:nvPicPr>
        <xdr:cNvPr id="359674" name="Picture 126">
          <a:extLst>
            <a:ext uri="{FF2B5EF4-FFF2-40B4-BE49-F238E27FC236}">
              <a16:creationId xmlns:a16="http://schemas.microsoft.com/office/drawing/2014/main" id="{82EA06B1-403E-4C6E-B180-4C9134D108AD}"/>
            </a:ext>
          </a:extLst>
        </xdr:cNvPr>
        <xdr:cNvPicPr>
          <a:picLocks noChangeAspect="1" noChangeArrowheads="1"/>
        </xdr:cNvPicPr>
      </xdr:nvPicPr>
      <xdr:blipFill>
        <a:blip xmlns:r="http://schemas.openxmlformats.org/officeDocument/2006/relationships" r:embed="rId118">
          <a:extLst>
            <a:ext uri="{28A0092B-C50C-407E-A947-70E740481C1C}">
              <a14:useLocalDpi xmlns:a14="http://schemas.microsoft.com/office/drawing/2010/main" val="0"/>
            </a:ext>
          </a:extLst>
        </a:blip>
        <a:srcRect/>
        <a:stretch>
          <a:fillRect/>
        </a:stretch>
      </xdr:blipFill>
      <xdr:spPr bwMode="auto">
        <a:xfrm>
          <a:off x="7232650" y="7175500"/>
          <a:ext cx="12573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120650</xdr:colOff>
      <xdr:row>7</xdr:row>
      <xdr:rowOff>381000</xdr:rowOff>
    </xdr:from>
    <xdr:to>
      <xdr:col>9</xdr:col>
      <xdr:colOff>1225550</xdr:colOff>
      <xdr:row>7</xdr:row>
      <xdr:rowOff>781050</xdr:rowOff>
    </xdr:to>
    <xdr:pic>
      <xdr:nvPicPr>
        <xdr:cNvPr id="359675" name="Picture 127">
          <a:extLst>
            <a:ext uri="{FF2B5EF4-FFF2-40B4-BE49-F238E27FC236}">
              <a16:creationId xmlns:a16="http://schemas.microsoft.com/office/drawing/2014/main" id="{F51C01F7-3450-463B-A692-71A739291D8E}"/>
            </a:ext>
          </a:extLst>
        </xdr:cNvPr>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rcRect/>
        <a:stretch>
          <a:fillRect/>
        </a:stretch>
      </xdr:blipFill>
      <xdr:spPr bwMode="auto">
        <a:xfrm>
          <a:off x="7296150" y="8502650"/>
          <a:ext cx="11049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152400</xdr:colOff>
      <xdr:row>8</xdr:row>
      <xdr:rowOff>292100</xdr:rowOff>
    </xdr:from>
    <xdr:to>
      <xdr:col>9</xdr:col>
      <xdr:colOff>1187450</xdr:colOff>
      <xdr:row>8</xdr:row>
      <xdr:rowOff>996950</xdr:rowOff>
    </xdr:to>
    <xdr:pic>
      <xdr:nvPicPr>
        <xdr:cNvPr id="359676" name="Picture 128">
          <a:extLst>
            <a:ext uri="{FF2B5EF4-FFF2-40B4-BE49-F238E27FC236}">
              <a16:creationId xmlns:a16="http://schemas.microsoft.com/office/drawing/2014/main" id="{74BE0353-13ED-4B84-AFFD-C5E267036374}"/>
            </a:ext>
          </a:extLst>
        </xdr:cNvPr>
        <xdr:cNvPicPr>
          <a:picLocks noChangeAspect="1" noChangeArrowheads="1"/>
        </xdr:cNvPicPr>
      </xdr:nvPicPr>
      <xdr:blipFill>
        <a:blip xmlns:r="http://schemas.openxmlformats.org/officeDocument/2006/relationships" r:embed="rId120">
          <a:extLst>
            <a:ext uri="{28A0092B-C50C-407E-A947-70E740481C1C}">
              <a14:useLocalDpi xmlns:a14="http://schemas.microsoft.com/office/drawing/2010/main" val="0"/>
            </a:ext>
          </a:extLst>
        </a:blip>
        <a:srcRect/>
        <a:stretch>
          <a:fillRect/>
        </a:stretch>
      </xdr:blipFill>
      <xdr:spPr bwMode="auto">
        <a:xfrm>
          <a:off x="7327900" y="9683750"/>
          <a:ext cx="10350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31750</xdr:colOff>
      <xdr:row>9</xdr:row>
      <xdr:rowOff>260350</xdr:rowOff>
    </xdr:from>
    <xdr:to>
      <xdr:col>9</xdr:col>
      <xdr:colOff>1289050</xdr:colOff>
      <xdr:row>9</xdr:row>
      <xdr:rowOff>1060450</xdr:rowOff>
    </xdr:to>
    <xdr:pic>
      <xdr:nvPicPr>
        <xdr:cNvPr id="359677" name="Picture 129">
          <a:extLst>
            <a:ext uri="{FF2B5EF4-FFF2-40B4-BE49-F238E27FC236}">
              <a16:creationId xmlns:a16="http://schemas.microsoft.com/office/drawing/2014/main" id="{37BB830B-71A4-47E6-9E62-8A5AADD241AB}"/>
            </a:ext>
          </a:extLst>
        </xdr:cNvPr>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7207250" y="10922000"/>
          <a:ext cx="12573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38100</xdr:colOff>
      <xdr:row>10</xdr:row>
      <xdr:rowOff>342900</xdr:rowOff>
    </xdr:from>
    <xdr:to>
      <xdr:col>9</xdr:col>
      <xdr:colOff>1301750</xdr:colOff>
      <xdr:row>10</xdr:row>
      <xdr:rowOff>927100</xdr:rowOff>
    </xdr:to>
    <xdr:pic>
      <xdr:nvPicPr>
        <xdr:cNvPr id="359678" name="Picture 130">
          <a:extLst>
            <a:ext uri="{FF2B5EF4-FFF2-40B4-BE49-F238E27FC236}">
              <a16:creationId xmlns:a16="http://schemas.microsoft.com/office/drawing/2014/main" id="{B1F0B941-E5F3-463F-9A7C-AE6E67BCFB0C}"/>
            </a:ext>
          </a:extLst>
        </xdr:cNvPr>
        <xdr:cNvPicPr>
          <a:picLocks noChangeAspect="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7213600" y="12274550"/>
          <a:ext cx="12636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228600</xdr:colOff>
      <xdr:row>11</xdr:row>
      <xdr:rowOff>342900</xdr:rowOff>
    </xdr:from>
    <xdr:to>
      <xdr:col>9</xdr:col>
      <xdr:colOff>1143000</xdr:colOff>
      <xdr:row>11</xdr:row>
      <xdr:rowOff>946150</xdr:rowOff>
    </xdr:to>
    <xdr:pic>
      <xdr:nvPicPr>
        <xdr:cNvPr id="359679" name="Picture 131">
          <a:extLst>
            <a:ext uri="{FF2B5EF4-FFF2-40B4-BE49-F238E27FC236}">
              <a16:creationId xmlns:a16="http://schemas.microsoft.com/office/drawing/2014/main" id="{8F552B5E-745F-4BE3-8A88-18C5F9BEDD94}"/>
            </a:ext>
          </a:extLst>
        </xdr:cNvPr>
        <xdr:cNvPicPr>
          <a:picLocks noChangeAspect="1" noChangeArrowheads="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7404100" y="13544550"/>
          <a:ext cx="9144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101600</xdr:colOff>
      <xdr:row>12</xdr:row>
      <xdr:rowOff>260350</xdr:rowOff>
    </xdr:from>
    <xdr:to>
      <xdr:col>9</xdr:col>
      <xdr:colOff>1270000</xdr:colOff>
      <xdr:row>12</xdr:row>
      <xdr:rowOff>1003300</xdr:rowOff>
    </xdr:to>
    <xdr:pic>
      <xdr:nvPicPr>
        <xdr:cNvPr id="359680" name="Picture 132">
          <a:extLst>
            <a:ext uri="{FF2B5EF4-FFF2-40B4-BE49-F238E27FC236}">
              <a16:creationId xmlns:a16="http://schemas.microsoft.com/office/drawing/2014/main" id="{65080D9C-92B3-460A-80C2-1832386F425F}"/>
            </a:ext>
          </a:extLst>
        </xdr:cNvPr>
        <xdr:cNvPicPr>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7277100" y="14732000"/>
          <a:ext cx="11684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101600</xdr:colOff>
      <xdr:row>13</xdr:row>
      <xdr:rowOff>266700</xdr:rowOff>
    </xdr:from>
    <xdr:to>
      <xdr:col>9</xdr:col>
      <xdr:colOff>1181100</xdr:colOff>
      <xdr:row>13</xdr:row>
      <xdr:rowOff>965200</xdr:rowOff>
    </xdr:to>
    <xdr:pic>
      <xdr:nvPicPr>
        <xdr:cNvPr id="359681" name="Picture 133">
          <a:extLst>
            <a:ext uri="{FF2B5EF4-FFF2-40B4-BE49-F238E27FC236}">
              <a16:creationId xmlns:a16="http://schemas.microsoft.com/office/drawing/2014/main" id="{6BD7E828-BD0A-4C9A-A277-1F1321C46122}"/>
            </a:ext>
          </a:extLst>
        </xdr:cNvPr>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7277100" y="16008350"/>
          <a:ext cx="107950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152400</xdr:colOff>
      <xdr:row>14</xdr:row>
      <xdr:rowOff>95250</xdr:rowOff>
    </xdr:from>
    <xdr:to>
      <xdr:col>9</xdr:col>
      <xdr:colOff>1168400</xdr:colOff>
      <xdr:row>14</xdr:row>
      <xdr:rowOff>876300</xdr:rowOff>
    </xdr:to>
    <xdr:pic>
      <xdr:nvPicPr>
        <xdr:cNvPr id="359682" name="Picture 134">
          <a:extLst>
            <a:ext uri="{FF2B5EF4-FFF2-40B4-BE49-F238E27FC236}">
              <a16:creationId xmlns:a16="http://schemas.microsoft.com/office/drawing/2014/main" id="{DDFB3669-5A62-48E4-A52B-9A6E98FB4C77}"/>
            </a:ext>
          </a:extLst>
        </xdr:cNvPr>
        <xdr:cNvPicPr>
          <a:picLocks noChangeAspect="1" noChangeArrowheads="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7327900" y="17106900"/>
          <a:ext cx="10160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228600</xdr:colOff>
      <xdr:row>16</xdr:row>
      <xdr:rowOff>279400</xdr:rowOff>
    </xdr:from>
    <xdr:to>
      <xdr:col>9</xdr:col>
      <xdr:colOff>1168400</xdr:colOff>
      <xdr:row>16</xdr:row>
      <xdr:rowOff>850900</xdr:rowOff>
    </xdr:to>
    <xdr:pic>
      <xdr:nvPicPr>
        <xdr:cNvPr id="359683" name="Picture 135">
          <a:extLst>
            <a:ext uri="{FF2B5EF4-FFF2-40B4-BE49-F238E27FC236}">
              <a16:creationId xmlns:a16="http://schemas.microsoft.com/office/drawing/2014/main" id="{CE0505E2-4E0D-42C0-B4E4-77D2D8EA97CE}"/>
            </a:ext>
          </a:extLst>
        </xdr:cNvPr>
        <xdr:cNvPicPr>
          <a:picLocks noChangeAspect="1" noChangeArrowheads="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7404100" y="19831050"/>
          <a:ext cx="9398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152400</xdr:colOff>
      <xdr:row>17</xdr:row>
      <xdr:rowOff>260350</xdr:rowOff>
    </xdr:from>
    <xdr:to>
      <xdr:col>9</xdr:col>
      <xdr:colOff>1327150</xdr:colOff>
      <xdr:row>17</xdr:row>
      <xdr:rowOff>990600</xdr:rowOff>
    </xdr:to>
    <xdr:pic>
      <xdr:nvPicPr>
        <xdr:cNvPr id="359684" name="Picture 136">
          <a:extLst>
            <a:ext uri="{FF2B5EF4-FFF2-40B4-BE49-F238E27FC236}">
              <a16:creationId xmlns:a16="http://schemas.microsoft.com/office/drawing/2014/main" id="{EA25722D-AFDA-48B7-84B4-F65AE5C8E485}"/>
            </a:ext>
          </a:extLst>
        </xdr:cNvPr>
        <xdr:cNvPicPr>
          <a:picLocks noChangeAspect="1" noChangeArrowheads="1"/>
        </xdr:cNvPicPr>
      </xdr:nvPicPr>
      <xdr:blipFill>
        <a:blip xmlns:r="http://schemas.openxmlformats.org/officeDocument/2006/relationships" r:embed="rId128">
          <a:extLst>
            <a:ext uri="{28A0092B-C50C-407E-A947-70E740481C1C}">
              <a14:useLocalDpi xmlns:a14="http://schemas.microsoft.com/office/drawing/2010/main" val="0"/>
            </a:ext>
          </a:extLst>
        </a:blip>
        <a:srcRect/>
        <a:stretch>
          <a:fillRect/>
        </a:stretch>
      </xdr:blipFill>
      <xdr:spPr bwMode="auto">
        <a:xfrm>
          <a:off x="7327900" y="21082000"/>
          <a:ext cx="117475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228600</xdr:colOff>
      <xdr:row>15</xdr:row>
      <xdr:rowOff>82550</xdr:rowOff>
    </xdr:from>
    <xdr:to>
      <xdr:col>9</xdr:col>
      <xdr:colOff>1117600</xdr:colOff>
      <xdr:row>15</xdr:row>
      <xdr:rowOff>1219200</xdr:rowOff>
    </xdr:to>
    <xdr:pic>
      <xdr:nvPicPr>
        <xdr:cNvPr id="359685" name="Picture 237">
          <a:extLst>
            <a:ext uri="{FF2B5EF4-FFF2-40B4-BE49-F238E27FC236}">
              <a16:creationId xmlns:a16="http://schemas.microsoft.com/office/drawing/2014/main" id="{7661A1AD-F466-44D7-B870-9BFA22FD0692}"/>
            </a:ext>
          </a:extLst>
        </xdr:cNvPr>
        <xdr:cNvPicPr>
          <a:picLocks noChangeAspect="1" noChangeArrowheads="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7404100" y="18364200"/>
          <a:ext cx="889000" cy="1136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285750</xdr:colOff>
      <xdr:row>18</xdr:row>
      <xdr:rowOff>57150</xdr:rowOff>
    </xdr:from>
    <xdr:to>
      <xdr:col>9</xdr:col>
      <xdr:colOff>1193800</xdr:colOff>
      <xdr:row>18</xdr:row>
      <xdr:rowOff>1060450</xdr:rowOff>
    </xdr:to>
    <xdr:pic>
      <xdr:nvPicPr>
        <xdr:cNvPr id="359686" name="Picture 137">
          <a:extLst>
            <a:ext uri="{FF2B5EF4-FFF2-40B4-BE49-F238E27FC236}">
              <a16:creationId xmlns:a16="http://schemas.microsoft.com/office/drawing/2014/main" id="{2503D3BC-381C-4AD5-8443-DF8D2ADDF73C}"/>
            </a:ext>
          </a:extLst>
        </xdr:cNvPr>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7461250" y="22148800"/>
          <a:ext cx="9080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69850</xdr:colOff>
      <xdr:row>19</xdr:row>
      <xdr:rowOff>292100</xdr:rowOff>
    </xdr:from>
    <xdr:to>
      <xdr:col>9</xdr:col>
      <xdr:colOff>1270000</xdr:colOff>
      <xdr:row>19</xdr:row>
      <xdr:rowOff>1009650</xdr:rowOff>
    </xdr:to>
    <xdr:pic>
      <xdr:nvPicPr>
        <xdr:cNvPr id="359687" name="Picture 138">
          <a:extLst>
            <a:ext uri="{FF2B5EF4-FFF2-40B4-BE49-F238E27FC236}">
              <a16:creationId xmlns:a16="http://schemas.microsoft.com/office/drawing/2014/main" id="{4FFD2F94-6B55-491E-AAC8-3B251A08E4F1}"/>
            </a:ext>
          </a:extLst>
        </xdr:cNvPr>
        <xdr:cNvPicPr>
          <a:picLocks noChangeAspect="1" noChangeArrowheads="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7245350" y="23653750"/>
          <a:ext cx="120015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260350</xdr:colOff>
      <xdr:row>20</xdr:row>
      <xdr:rowOff>323850</xdr:rowOff>
    </xdr:from>
    <xdr:to>
      <xdr:col>9</xdr:col>
      <xdr:colOff>1168400</xdr:colOff>
      <xdr:row>20</xdr:row>
      <xdr:rowOff>1009650</xdr:rowOff>
    </xdr:to>
    <xdr:pic>
      <xdr:nvPicPr>
        <xdr:cNvPr id="359688" name="Picture 139">
          <a:extLst>
            <a:ext uri="{FF2B5EF4-FFF2-40B4-BE49-F238E27FC236}">
              <a16:creationId xmlns:a16="http://schemas.microsoft.com/office/drawing/2014/main" id="{9C031551-5B0A-4333-9197-A459AB51CF38}"/>
            </a:ext>
          </a:extLst>
        </xdr:cNvPr>
        <xdr:cNvPicPr>
          <a:picLocks noChangeAspect="1" noChangeArrowheads="1"/>
        </xdr:cNvPicPr>
      </xdr:nvPicPr>
      <xdr:blipFill>
        <a:blip xmlns:r="http://schemas.openxmlformats.org/officeDocument/2006/relationships" r:embed="rId132">
          <a:extLst>
            <a:ext uri="{28A0092B-C50C-407E-A947-70E740481C1C}">
              <a14:useLocalDpi xmlns:a14="http://schemas.microsoft.com/office/drawing/2010/main" val="0"/>
            </a:ext>
          </a:extLst>
        </a:blip>
        <a:srcRect/>
        <a:stretch>
          <a:fillRect/>
        </a:stretch>
      </xdr:blipFill>
      <xdr:spPr bwMode="auto">
        <a:xfrm>
          <a:off x="7435850" y="24955500"/>
          <a:ext cx="9080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107950</xdr:colOff>
      <xdr:row>21</xdr:row>
      <xdr:rowOff>228600</xdr:rowOff>
    </xdr:from>
    <xdr:to>
      <xdr:col>9</xdr:col>
      <xdr:colOff>1263650</xdr:colOff>
      <xdr:row>21</xdr:row>
      <xdr:rowOff>1009650</xdr:rowOff>
    </xdr:to>
    <xdr:pic>
      <xdr:nvPicPr>
        <xdr:cNvPr id="359689" name="Picture 140">
          <a:extLst>
            <a:ext uri="{FF2B5EF4-FFF2-40B4-BE49-F238E27FC236}">
              <a16:creationId xmlns:a16="http://schemas.microsoft.com/office/drawing/2014/main" id="{56494D5C-AF78-4DB0-BE3C-504E0933BDC9}"/>
            </a:ext>
          </a:extLst>
        </xdr:cNvPr>
        <xdr:cNvPicPr>
          <a:picLocks noChangeAspect="1" noChangeArrowheads="1"/>
        </xdr:cNvPicPr>
      </xdr:nvPicPr>
      <xdr:blipFill>
        <a:blip xmlns:r="http://schemas.openxmlformats.org/officeDocument/2006/relationships" r:embed="rId133">
          <a:extLst>
            <a:ext uri="{28A0092B-C50C-407E-A947-70E740481C1C}">
              <a14:useLocalDpi xmlns:a14="http://schemas.microsoft.com/office/drawing/2010/main" val="0"/>
            </a:ext>
          </a:extLst>
        </a:blip>
        <a:srcRect/>
        <a:stretch>
          <a:fillRect/>
        </a:stretch>
      </xdr:blipFill>
      <xdr:spPr bwMode="auto">
        <a:xfrm>
          <a:off x="7283450" y="26130250"/>
          <a:ext cx="11557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196850</xdr:colOff>
      <xdr:row>22</xdr:row>
      <xdr:rowOff>171450</xdr:rowOff>
    </xdr:from>
    <xdr:to>
      <xdr:col>9</xdr:col>
      <xdr:colOff>1162050</xdr:colOff>
      <xdr:row>22</xdr:row>
      <xdr:rowOff>990600</xdr:rowOff>
    </xdr:to>
    <xdr:pic>
      <xdr:nvPicPr>
        <xdr:cNvPr id="359690" name="Picture 141">
          <a:extLst>
            <a:ext uri="{FF2B5EF4-FFF2-40B4-BE49-F238E27FC236}">
              <a16:creationId xmlns:a16="http://schemas.microsoft.com/office/drawing/2014/main" id="{22EBC575-1246-4D16-ADEC-3519FC3260E5}"/>
            </a:ext>
          </a:extLst>
        </xdr:cNvPr>
        <xdr:cNvPicPr>
          <a:picLocks noChangeAspect="1" noChangeArrowheads="1"/>
        </xdr:cNvPicPr>
      </xdr:nvPicPr>
      <xdr:blipFill>
        <a:blip xmlns:r="http://schemas.openxmlformats.org/officeDocument/2006/relationships" r:embed="rId134">
          <a:extLst>
            <a:ext uri="{28A0092B-C50C-407E-A947-70E740481C1C}">
              <a14:useLocalDpi xmlns:a14="http://schemas.microsoft.com/office/drawing/2010/main" val="0"/>
            </a:ext>
          </a:extLst>
        </a:blip>
        <a:srcRect/>
        <a:stretch>
          <a:fillRect/>
        </a:stretch>
      </xdr:blipFill>
      <xdr:spPr bwMode="auto">
        <a:xfrm>
          <a:off x="7372350" y="27343100"/>
          <a:ext cx="96520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190500</xdr:colOff>
      <xdr:row>23</xdr:row>
      <xdr:rowOff>279400</xdr:rowOff>
    </xdr:from>
    <xdr:to>
      <xdr:col>9</xdr:col>
      <xdr:colOff>1257300</xdr:colOff>
      <xdr:row>23</xdr:row>
      <xdr:rowOff>958850</xdr:rowOff>
    </xdr:to>
    <xdr:pic>
      <xdr:nvPicPr>
        <xdr:cNvPr id="359691" name="Picture 142">
          <a:extLst>
            <a:ext uri="{FF2B5EF4-FFF2-40B4-BE49-F238E27FC236}">
              <a16:creationId xmlns:a16="http://schemas.microsoft.com/office/drawing/2014/main" id="{47218102-D3ED-497E-857B-C4513B3E224F}"/>
            </a:ext>
          </a:extLst>
        </xdr:cNvPr>
        <xdr:cNvPicPr>
          <a:picLocks noChangeAspect="1" noChangeArrowheads="1"/>
        </xdr:cNvPicPr>
      </xdr:nvPicPr>
      <xdr:blipFill>
        <a:blip xmlns:r="http://schemas.openxmlformats.org/officeDocument/2006/relationships" r:embed="rId135">
          <a:extLst>
            <a:ext uri="{28A0092B-C50C-407E-A947-70E740481C1C}">
              <a14:useLocalDpi xmlns:a14="http://schemas.microsoft.com/office/drawing/2010/main" val="0"/>
            </a:ext>
          </a:extLst>
        </a:blip>
        <a:srcRect/>
        <a:stretch>
          <a:fillRect/>
        </a:stretch>
      </xdr:blipFill>
      <xdr:spPr bwMode="auto">
        <a:xfrm>
          <a:off x="7366000" y="28721050"/>
          <a:ext cx="10668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107950</xdr:colOff>
      <xdr:row>24</xdr:row>
      <xdr:rowOff>285750</xdr:rowOff>
    </xdr:from>
    <xdr:to>
      <xdr:col>9</xdr:col>
      <xdr:colOff>1263650</xdr:colOff>
      <xdr:row>24</xdr:row>
      <xdr:rowOff>1003300</xdr:rowOff>
    </xdr:to>
    <xdr:pic>
      <xdr:nvPicPr>
        <xdr:cNvPr id="359692" name="Picture 143">
          <a:extLst>
            <a:ext uri="{FF2B5EF4-FFF2-40B4-BE49-F238E27FC236}">
              <a16:creationId xmlns:a16="http://schemas.microsoft.com/office/drawing/2014/main" id="{9C7ED477-5C93-470F-B779-3657D020DC6C}"/>
            </a:ext>
          </a:extLst>
        </xdr:cNvPr>
        <xdr:cNvPicPr>
          <a:picLocks noChangeAspect="1" noChangeArrowheads="1"/>
        </xdr:cNvPicPr>
      </xdr:nvPicPr>
      <xdr:blipFill>
        <a:blip xmlns:r="http://schemas.openxmlformats.org/officeDocument/2006/relationships" r:embed="rId136">
          <a:extLst>
            <a:ext uri="{28A0092B-C50C-407E-A947-70E740481C1C}">
              <a14:useLocalDpi xmlns:a14="http://schemas.microsoft.com/office/drawing/2010/main" val="0"/>
            </a:ext>
          </a:extLst>
        </a:blip>
        <a:srcRect/>
        <a:stretch>
          <a:fillRect/>
        </a:stretch>
      </xdr:blipFill>
      <xdr:spPr bwMode="auto">
        <a:xfrm>
          <a:off x="7283450" y="29997400"/>
          <a:ext cx="11557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57150</xdr:colOff>
      <xdr:row>25</xdr:row>
      <xdr:rowOff>95250</xdr:rowOff>
    </xdr:from>
    <xdr:to>
      <xdr:col>9</xdr:col>
      <xdr:colOff>1301750</xdr:colOff>
      <xdr:row>25</xdr:row>
      <xdr:rowOff>1123950</xdr:rowOff>
    </xdr:to>
    <xdr:pic>
      <xdr:nvPicPr>
        <xdr:cNvPr id="359693" name="Picture 144">
          <a:extLst>
            <a:ext uri="{FF2B5EF4-FFF2-40B4-BE49-F238E27FC236}">
              <a16:creationId xmlns:a16="http://schemas.microsoft.com/office/drawing/2014/main" id="{DFEC92C6-F918-401E-92B9-FE2E0D7B52E1}"/>
            </a:ext>
          </a:extLst>
        </xdr:cNvPr>
        <xdr:cNvPicPr>
          <a:picLocks noChangeAspect="1" noChangeArrowheads="1"/>
        </xdr:cNvPicPr>
      </xdr:nvPicPr>
      <xdr:blipFill>
        <a:blip xmlns:r="http://schemas.openxmlformats.org/officeDocument/2006/relationships" r:embed="rId137">
          <a:extLst>
            <a:ext uri="{28A0092B-C50C-407E-A947-70E740481C1C}">
              <a14:useLocalDpi xmlns:a14="http://schemas.microsoft.com/office/drawing/2010/main" val="0"/>
            </a:ext>
          </a:extLst>
        </a:blip>
        <a:srcRect/>
        <a:stretch>
          <a:fillRect/>
        </a:stretch>
      </xdr:blipFill>
      <xdr:spPr bwMode="auto">
        <a:xfrm>
          <a:off x="7232650" y="31076900"/>
          <a:ext cx="12446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171450</xdr:colOff>
      <xdr:row>26</xdr:row>
      <xdr:rowOff>247650</xdr:rowOff>
    </xdr:from>
    <xdr:to>
      <xdr:col>9</xdr:col>
      <xdr:colOff>1219200</xdr:colOff>
      <xdr:row>26</xdr:row>
      <xdr:rowOff>965200</xdr:rowOff>
    </xdr:to>
    <xdr:pic>
      <xdr:nvPicPr>
        <xdr:cNvPr id="359694" name="Picture 145">
          <a:extLst>
            <a:ext uri="{FF2B5EF4-FFF2-40B4-BE49-F238E27FC236}">
              <a16:creationId xmlns:a16="http://schemas.microsoft.com/office/drawing/2014/main" id="{B0B285F6-E523-4749-AAD6-0962818FE78C}"/>
            </a:ext>
          </a:extLst>
        </xdr:cNvPr>
        <xdr:cNvPicPr>
          <a:picLocks noChangeAspect="1" noChangeArrowheads="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7346950" y="32499300"/>
          <a:ext cx="104775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120650</xdr:colOff>
      <xdr:row>27</xdr:row>
      <xdr:rowOff>196850</xdr:rowOff>
    </xdr:from>
    <xdr:to>
      <xdr:col>9</xdr:col>
      <xdr:colOff>1238250</xdr:colOff>
      <xdr:row>27</xdr:row>
      <xdr:rowOff>977900</xdr:rowOff>
    </xdr:to>
    <xdr:pic>
      <xdr:nvPicPr>
        <xdr:cNvPr id="359695" name="Picture 146">
          <a:extLst>
            <a:ext uri="{FF2B5EF4-FFF2-40B4-BE49-F238E27FC236}">
              <a16:creationId xmlns:a16="http://schemas.microsoft.com/office/drawing/2014/main" id="{E64503AF-5DB3-4698-92CD-C772EBAD513A}"/>
            </a:ext>
          </a:extLst>
        </xdr:cNvPr>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rcRect/>
        <a:stretch>
          <a:fillRect/>
        </a:stretch>
      </xdr:blipFill>
      <xdr:spPr bwMode="auto">
        <a:xfrm>
          <a:off x="7296150" y="33718500"/>
          <a:ext cx="11176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368300</xdr:colOff>
      <xdr:row>28</xdr:row>
      <xdr:rowOff>698500</xdr:rowOff>
    </xdr:from>
    <xdr:to>
      <xdr:col>9</xdr:col>
      <xdr:colOff>1016000</xdr:colOff>
      <xdr:row>28</xdr:row>
      <xdr:rowOff>1155700</xdr:rowOff>
    </xdr:to>
    <xdr:pic>
      <xdr:nvPicPr>
        <xdr:cNvPr id="359696" name="Picture 147">
          <a:extLst>
            <a:ext uri="{FF2B5EF4-FFF2-40B4-BE49-F238E27FC236}">
              <a16:creationId xmlns:a16="http://schemas.microsoft.com/office/drawing/2014/main" id="{A0DDD6AD-EE2C-41E1-ABF6-3CACA8042693}"/>
            </a:ext>
          </a:extLst>
        </xdr:cNvPr>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rcRect/>
        <a:stretch>
          <a:fillRect/>
        </a:stretch>
      </xdr:blipFill>
      <xdr:spPr bwMode="auto">
        <a:xfrm>
          <a:off x="7543800" y="35490150"/>
          <a:ext cx="6477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368300</xdr:colOff>
      <xdr:row>28</xdr:row>
      <xdr:rowOff>50800</xdr:rowOff>
    </xdr:from>
    <xdr:to>
      <xdr:col>9</xdr:col>
      <xdr:colOff>984250</xdr:colOff>
      <xdr:row>28</xdr:row>
      <xdr:rowOff>565150</xdr:rowOff>
    </xdr:to>
    <xdr:pic>
      <xdr:nvPicPr>
        <xdr:cNvPr id="359697" name="Picture 148">
          <a:extLst>
            <a:ext uri="{FF2B5EF4-FFF2-40B4-BE49-F238E27FC236}">
              <a16:creationId xmlns:a16="http://schemas.microsoft.com/office/drawing/2014/main" id="{41C8AA68-ADFE-4140-882F-91639EDD6AD6}"/>
            </a:ext>
          </a:extLst>
        </xdr:cNvPr>
        <xdr:cNvPicPr>
          <a:picLocks noChangeAspect="1" noChangeArrowheads="1"/>
        </xdr:cNvPicPr>
      </xdr:nvPicPr>
      <xdr:blipFill>
        <a:blip xmlns:r="http://schemas.openxmlformats.org/officeDocument/2006/relationships" r:embed="rId141">
          <a:extLst>
            <a:ext uri="{28A0092B-C50C-407E-A947-70E740481C1C}">
              <a14:useLocalDpi xmlns:a14="http://schemas.microsoft.com/office/drawing/2010/main" val="0"/>
            </a:ext>
          </a:extLst>
        </a:blip>
        <a:srcRect/>
        <a:stretch>
          <a:fillRect/>
        </a:stretch>
      </xdr:blipFill>
      <xdr:spPr bwMode="auto">
        <a:xfrm>
          <a:off x="7543800" y="34842450"/>
          <a:ext cx="6159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387350</xdr:colOff>
      <xdr:row>29</xdr:row>
      <xdr:rowOff>50800</xdr:rowOff>
    </xdr:from>
    <xdr:to>
      <xdr:col>9</xdr:col>
      <xdr:colOff>908050</xdr:colOff>
      <xdr:row>29</xdr:row>
      <xdr:rowOff>622300</xdr:rowOff>
    </xdr:to>
    <xdr:pic>
      <xdr:nvPicPr>
        <xdr:cNvPr id="359698" name="Picture 149">
          <a:extLst>
            <a:ext uri="{FF2B5EF4-FFF2-40B4-BE49-F238E27FC236}">
              <a16:creationId xmlns:a16="http://schemas.microsoft.com/office/drawing/2014/main" id="{7CC6CF93-672B-43EA-ADA1-ECCCC9215ECD}"/>
            </a:ext>
          </a:extLst>
        </xdr:cNvPr>
        <xdr:cNvPicPr>
          <a:picLocks noChangeAspect="1" noChangeArrowheads="1"/>
        </xdr:cNvPicPr>
      </xdr:nvPicPr>
      <xdr:blipFill>
        <a:blip xmlns:r="http://schemas.openxmlformats.org/officeDocument/2006/relationships" r:embed="rId142">
          <a:extLst>
            <a:ext uri="{28A0092B-C50C-407E-A947-70E740481C1C}">
              <a14:useLocalDpi xmlns:a14="http://schemas.microsoft.com/office/drawing/2010/main" val="0"/>
            </a:ext>
          </a:extLst>
        </a:blip>
        <a:srcRect/>
        <a:stretch>
          <a:fillRect/>
        </a:stretch>
      </xdr:blipFill>
      <xdr:spPr bwMode="auto">
        <a:xfrm>
          <a:off x="7562850" y="36112450"/>
          <a:ext cx="5207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349250</xdr:colOff>
      <xdr:row>29</xdr:row>
      <xdr:rowOff>647700</xdr:rowOff>
    </xdr:from>
    <xdr:to>
      <xdr:col>9</xdr:col>
      <xdr:colOff>1009650</xdr:colOff>
      <xdr:row>29</xdr:row>
      <xdr:rowOff>1066800</xdr:rowOff>
    </xdr:to>
    <xdr:pic>
      <xdr:nvPicPr>
        <xdr:cNvPr id="359699" name="Picture 150">
          <a:extLst>
            <a:ext uri="{FF2B5EF4-FFF2-40B4-BE49-F238E27FC236}">
              <a16:creationId xmlns:a16="http://schemas.microsoft.com/office/drawing/2014/main" id="{506F2763-A9E9-4AFB-B533-5167DA72D162}"/>
            </a:ext>
          </a:extLst>
        </xdr:cNvPr>
        <xdr:cNvPicPr>
          <a:picLocks noChangeAspect="1"/>
        </xdr:cNvPicPr>
      </xdr:nvPicPr>
      <xdr:blipFill>
        <a:blip xmlns:r="http://schemas.openxmlformats.org/officeDocument/2006/relationships" r:embed="rId143">
          <a:extLst>
            <a:ext uri="{28A0092B-C50C-407E-A947-70E740481C1C}">
              <a14:useLocalDpi xmlns:a14="http://schemas.microsoft.com/office/drawing/2010/main" val="0"/>
            </a:ext>
          </a:extLst>
        </a:blip>
        <a:srcRect/>
        <a:stretch>
          <a:fillRect/>
        </a:stretch>
      </xdr:blipFill>
      <xdr:spPr bwMode="auto">
        <a:xfrm>
          <a:off x="7524750" y="36709350"/>
          <a:ext cx="6604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400050</xdr:colOff>
      <xdr:row>30</xdr:row>
      <xdr:rowOff>38100</xdr:rowOff>
    </xdr:from>
    <xdr:to>
      <xdr:col>9</xdr:col>
      <xdr:colOff>996950</xdr:colOff>
      <xdr:row>30</xdr:row>
      <xdr:rowOff>654050</xdr:rowOff>
    </xdr:to>
    <xdr:pic>
      <xdr:nvPicPr>
        <xdr:cNvPr id="359700" name="Picture 151">
          <a:extLst>
            <a:ext uri="{FF2B5EF4-FFF2-40B4-BE49-F238E27FC236}">
              <a16:creationId xmlns:a16="http://schemas.microsoft.com/office/drawing/2014/main" id="{E697CEB0-3653-449C-8090-D0179781AFD6}"/>
            </a:ext>
          </a:extLst>
        </xdr:cNvPr>
        <xdr:cNvPicPr>
          <a:picLocks noChangeAspect="1" noChangeArrowheads="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7575550" y="37369750"/>
          <a:ext cx="5969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355600</xdr:colOff>
      <xdr:row>30</xdr:row>
      <xdr:rowOff>660400</xdr:rowOff>
    </xdr:from>
    <xdr:to>
      <xdr:col>9</xdr:col>
      <xdr:colOff>984250</xdr:colOff>
      <xdr:row>30</xdr:row>
      <xdr:rowOff>1130300</xdr:rowOff>
    </xdr:to>
    <xdr:pic>
      <xdr:nvPicPr>
        <xdr:cNvPr id="359701" name="Picture 152">
          <a:extLst>
            <a:ext uri="{FF2B5EF4-FFF2-40B4-BE49-F238E27FC236}">
              <a16:creationId xmlns:a16="http://schemas.microsoft.com/office/drawing/2014/main" id="{AE2A72C7-2C3E-45F2-905C-FD8AB0A565BA}"/>
            </a:ext>
          </a:extLst>
        </xdr:cNvPr>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rcRect/>
        <a:stretch>
          <a:fillRect/>
        </a:stretch>
      </xdr:blipFill>
      <xdr:spPr bwMode="auto">
        <a:xfrm>
          <a:off x="7531100" y="37992050"/>
          <a:ext cx="62865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381000</xdr:colOff>
      <xdr:row>31</xdr:row>
      <xdr:rowOff>57150</xdr:rowOff>
    </xdr:from>
    <xdr:to>
      <xdr:col>9</xdr:col>
      <xdr:colOff>939800</xdr:colOff>
      <xdr:row>31</xdr:row>
      <xdr:rowOff>641350</xdr:rowOff>
    </xdr:to>
    <xdr:pic>
      <xdr:nvPicPr>
        <xdr:cNvPr id="359702" name="Picture 153">
          <a:extLst>
            <a:ext uri="{FF2B5EF4-FFF2-40B4-BE49-F238E27FC236}">
              <a16:creationId xmlns:a16="http://schemas.microsoft.com/office/drawing/2014/main" id="{485CE173-F3FC-42FE-B16E-D16E384F0449}"/>
            </a:ext>
          </a:extLst>
        </xdr:cNvPr>
        <xdr:cNvPicPr>
          <a:picLocks noChangeAspect="1" noChangeArrowheads="1"/>
        </xdr:cNvPicPr>
      </xdr:nvPicPr>
      <xdr:blipFill>
        <a:blip xmlns:r="http://schemas.openxmlformats.org/officeDocument/2006/relationships" r:embed="rId146">
          <a:extLst>
            <a:ext uri="{28A0092B-C50C-407E-A947-70E740481C1C}">
              <a14:useLocalDpi xmlns:a14="http://schemas.microsoft.com/office/drawing/2010/main" val="0"/>
            </a:ext>
          </a:extLst>
        </a:blip>
        <a:srcRect/>
        <a:stretch>
          <a:fillRect/>
        </a:stretch>
      </xdr:blipFill>
      <xdr:spPr bwMode="auto">
        <a:xfrm>
          <a:off x="7556500" y="38658800"/>
          <a:ext cx="5588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368300</xdr:colOff>
      <xdr:row>31</xdr:row>
      <xdr:rowOff>635000</xdr:rowOff>
    </xdr:from>
    <xdr:to>
      <xdr:col>9</xdr:col>
      <xdr:colOff>1085850</xdr:colOff>
      <xdr:row>31</xdr:row>
      <xdr:rowOff>1155700</xdr:rowOff>
    </xdr:to>
    <xdr:pic>
      <xdr:nvPicPr>
        <xdr:cNvPr id="359703" name="Picture 154">
          <a:extLst>
            <a:ext uri="{FF2B5EF4-FFF2-40B4-BE49-F238E27FC236}">
              <a16:creationId xmlns:a16="http://schemas.microsoft.com/office/drawing/2014/main" id="{8328A1D1-1277-4EE6-9367-D6E08DA1A4DA}"/>
            </a:ext>
          </a:extLst>
        </xdr:cNvPr>
        <xdr:cNvPicPr>
          <a:picLocks noChangeAspect="1"/>
        </xdr:cNvPicPr>
      </xdr:nvPicPr>
      <xdr:blipFill>
        <a:blip xmlns:r="http://schemas.openxmlformats.org/officeDocument/2006/relationships" r:embed="rId147">
          <a:extLst>
            <a:ext uri="{28A0092B-C50C-407E-A947-70E740481C1C}">
              <a14:useLocalDpi xmlns:a14="http://schemas.microsoft.com/office/drawing/2010/main" val="0"/>
            </a:ext>
          </a:extLst>
        </a:blip>
        <a:srcRect/>
        <a:stretch>
          <a:fillRect/>
        </a:stretch>
      </xdr:blipFill>
      <xdr:spPr bwMode="auto">
        <a:xfrm>
          <a:off x="7543800" y="39236650"/>
          <a:ext cx="71755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406400</xdr:colOff>
      <xdr:row>32</xdr:row>
      <xdr:rowOff>762000</xdr:rowOff>
    </xdr:from>
    <xdr:to>
      <xdr:col>9</xdr:col>
      <xdr:colOff>933450</xdr:colOff>
      <xdr:row>32</xdr:row>
      <xdr:rowOff>1162050</xdr:rowOff>
    </xdr:to>
    <xdr:pic>
      <xdr:nvPicPr>
        <xdr:cNvPr id="359704" name="Picture 155">
          <a:extLst>
            <a:ext uri="{FF2B5EF4-FFF2-40B4-BE49-F238E27FC236}">
              <a16:creationId xmlns:a16="http://schemas.microsoft.com/office/drawing/2014/main" id="{F4E3C654-3BBB-4E8D-83B6-12FD8A947C73}"/>
            </a:ext>
          </a:extLst>
        </xdr:cNvPr>
        <xdr:cNvPicPr>
          <a:picLocks noChangeAspect="1"/>
        </xdr:cNvPicPr>
      </xdr:nvPicPr>
      <xdr:blipFill>
        <a:blip xmlns:r="http://schemas.openxmlformats.org/officeDocument/2006/relationships" r:embed="rId148">
          <a:extLst>
            <a:ext uri="{28A0092B-C50C-407E-A947-70E740481C1C}">
              <a14:useLocalDpi xmlns:a14="http://schemas.microsoft.com/office/drawing/2010/main" val="0"/>
            </a:ext>
          </a:extLst>
        </a:blip>
        <a:srcRect/>
        <a:stretch>
          <a:fillRect/>
        </a:stretch>
      </xdr:blipFill>
      <xdr:spPr bwMode="auto">
        <a:xfrm>
          <a:off x="7581900" y="40633650"/>
          <a:ext cx="5270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368300</xdr:colOff>
      <xdr:row>32</xdr:row>
      <xdr:rowOff>146050</xdr:rowOff>
    </xdr:from>
    <xdr:to>
      <xdr:col>9</xdr:col>
      <xdr:colOff>965200</xdr:colOff>
      <xdr:row>32</xdr:row>
      <xdr:rowOff>679450</xdr:rowOff>
    </xdr:to>
    <xdr:pic>
      <xdr:nvPicPr>
        <xdr:cNvPr id="359705" name="Picture 156">
          <a:extLst>
            <a:ext uri="{FF2B5EF4-FFF2-40B4-BE49-F238E27FC236}">
              <a16:creationId xmlns:a16="http://schemas.microsoft.com/office/drawing/2014/main" id="{1E7B7232-98C2-4BDF-8813-9C3E6044573A}"/>
            </a:ext>
          </a:extLst>
        </xdr:cNvPr>
        <xdr:cNvPicPr>
          <a:picLocks noChangeAspect="1" noChangeArrowheads="1"/>
        </xdr:cNvPicPr>
      </xdr:nvPicPr>
      <xdr:blipFill>
        <a:blip xmlns:r="http://schemas.openxmlformats.org/officeDocument/2006/relationships" r:embed="rId149">
          <a:extLst>
            <a:ext uri="{28A0092B-C50C-407E-A947-70E740481C1C}">
              <a14:useLocalDpi xmlns:a14="http://schemas.microsoft.com/office/drawing/2010/main" val="0"/>
            </a:ext>
          </a:extLst>
        </a:blip>
        <a:srcRect/>
        <a:stretch>
          <a:fillRect/>
        </a:stretch>
      </xdr:blipFill>
      <xdr:spPr bwMode="auto">
        <a:xfrm>
          <a:off x="7543800" y="40017700"/>
          <a:ext cx="5969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406400</xdr:colOff>
      <xdr:row>33</xdr:row>
      <xdr:rowOff>57150</xdr:rowOff>
    </xdr:from>
    <xdr:to>
      <xdr:col>9</xdr:col>
      <xdr:colOff>908050</xdr:colOff>
      <xdr:row>33</xdr:row>
      <xdr:rowOff>590550</xdr:rowOff>
    </xdr:to>
    <xdr:pic>
      <xdr:nvPicPr>
        <xdr:cNvPr id="359706" name="Picture 157">
          <a:extLst>
            <a:ext uri="{FF2B5EF4-FFF2-40B4-BE49-F238E27FC236}">
              <a16:creationId xmlns:a16="http://schemas.microsoft.com/office/drawing/2014/main" id="{59CA87DD-4AE9-4DA1-8994-5A3F1F42934F}"/>
            </a:ext>
          </a:extLst>
        </xdr:cNvPr>
        <xdr:cNvPicPr>
          <a:picLocks noChangeAspect="1" noChangeArrowheads="1"/>
        </xdr:cNvPicPr>
      </xdr:nvPicPr>
      <xdr:blipFill>
        <a:blip xmlns:r="http://schemas.openxmlformats.org/officeDocument/2006/relationships" r:embed="rId150">
          <a:extLst>
            <a:ext uri="{28A0092B-C50C-407E-A947-70E740481C1C}">
              <a14:useLocalDpi xmlns:a14="http://schemas.microsoft.com/office/drawing/2010/main" val="0"/>
            </a:ext>
          </a:extLst>
        </a:blip>
        <a:srcRect/>
        <a:stretch>
          <a:fillRect/>
        </a:stretch>
      </xdr:blipFill>
      <xdr:spPr bwMode="auto">
        <a:xfrm>
          <a:off x="7581900" y="41198800"/>
          <a:ext cx="5016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311150</xdr:colOff>
      <xdr:row>33</xdr:row>
      <xdr:rowOff>660400</xdr:rowOff>
    </xdr:from>
    <xdr:to>
      <xdr:col>9</xdr:col>
      <xdr:colOff>990600</xdr:colOff>
      <xdr:row>33</xdr:row>
      <xdr:rowOff>1155700</xdr:rowOff>
    </xdr:to>
    <xdr:pic>
      <xdr:nvPicPr>
        <xdr:cNvPr id="359707" name="Picture 158">
          <a:extLst>
            <a:ext uri="{FF2B5EF4-FFF2-40B4-BE49-F238E27FC236}">
              <a16:creationId xmlns:a16="http://schemas.microsoft.com/office/drawing/2014/main" id="{F1C4AD39-E658-4B22-8251-93699EDB9EDB}"/>
            </a:ext>
          </a:extLst>
        </xdr:cNvPr>
        <xdr:cNvPicPr>
          <a:picLocks noChangeAspect="1"/>
        </xdr:cNvPicPr>
      </xdr:nvPicPr>
      <xdr:blipFill>
        <a:blip xmlns:r="http://schemas.openxmlformats.org/officeDocument/2006/relationships" r:embed="rId151">
          <a:extLst>
            <a:ext uri="{28A0092B-C50C-407E-A947-70E740481C1C}">
              <a14:useLocalDpi xmlns:a14="http://schemas.microsoft.com/office/drawing/2010/main" val="0"/>
            </a:ext>
          </a:extLst>
        </a:blip>
        <a:srcRect/>
        <a:stretch>
          <a:fillRect/>
        </a:stretch>
      </xdr:blipFill>
      <xdr:spPr bwMode="auto">
        <a:xfrm>
          <a:off x="7486650" y="41802050"/>
          <a:ext cx="6794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247650</xdr:colOff>
      <xdr:row>34</xdr:row>
      <xdr:rowOff>387350</xdr:rowOff>
    </xdr:from>
    <xdr:to>
      <xdr:col>9</xdr:col>
      <xdr:colOff>1276350</xdr:colOff>
      <xdr:row>34</xdr:row>
      <xdr:rowOff>977900</xdr:rowOff>
    </xdr:to>
    <xdr:pic>
      <xdr:nvPicPr>
        <xdr:cNvPr id="359708" name="Picture 159">
          <a:extLst>
            <a:ext uri="{FF2B5EF4-FFF2-40B4-BE49-F238E27FC236}">
              <a16:creationId xmlns:a16="http://schemas.microsoft.com/office/drawing/2014/main" id="{893CF316-3215-4B46-BE7F-2B084C3437DF}"/>
            </a:ext>
          </a:extLst>
        </xdr:cNvPr>
        <xdr:cNvPicPr>
          <a:picLocks noChangeAspect="1" noChangeArrowheads="1"/>
        </xdr:cNvPicPr>
      </xdr:nvPicPr>
      <xdr:blipFill>
        <a:blip xmlns:r="http://schemas.openxmlformats.org/officeDocument/2006/relationships" r:embed="rId152">
          <a:extLst>
            <a:ext uri="{28A0092B-C50C-407E-A947-70E740481C1C}">
              <a14:useLocalDpi xmlns:a14="http://schemas.microsoft.com/office/drawing/2010/main" val="0"/>
            </a:ext>
          </a:extLst>
        </a:blip>
        <a:srcRect/>
        <a:stretch>
          <a:fillRect/>
        </a:stretch>
      </xdr:blipFill>
      <xdr:spPr bwMode="auto">
        <a:xfrm>
          <a:off x="7423150" y="42799000"/>
          <a:ext cx="10287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31750</xdr:colOff>
      <xdr:row>35</xdr:row>
      <xdr:rowOff>196850</xdr:rowOff>
    </xdr:from>
    <xdr:to>
      <xdr:col>9</xdr:col>
      <xdr:colOff>1276350</xdr:colOff>
      <xdr:row>35</xdr:row>
      <xdr:rowOff>1035050</xdr:rowOff>
    </xdr:to>
    <xdr:pic>
      <xdr:nvPicPr>
        <xdr:cNvPr id="359709" name="Picture 160">
          <a:extLst>
            <a:ext uri="{FF2B5EF4-FFF2-40B4-BE49-F238E27FC236}">
              <a16:creationId xmlns:a16="http://schemas.microsoft.com/office/drawing/2014/main" id="{A341AA49-A68E-4DEB-8F63-A0ADDB5898A0}"/>
            </a:ext>
          </a:extLst>
        </xdr:cNvPr>
        <xdr:cNvPicPr>
          <a:picLocks noChangeAspect="1" noChangeArrowheads="1"/>
        </xdr:cNvPicPr>
      </xdr:nvPicPr>
      <xdr:blipFill>
        <a:blip xmlns:r="http://schemas.openxmlformats.org/officeDocument/2006/relationships" r:embed="rId153">
          <a:extLst>
            <a:ext uri="{28A0092B-C50C-407E-A947-70E740481C1C}">
              <a14:useLocalDpi xmlns:a14="http://schemas.microsoft.com/office/drawing/2010/main" val="0"/>
            </a:ext>
          </a:extLst>
        </a:blip>
        <a:srcRect/>
        <a:stretch>
          <a:fillRect/>
        </a:stretch>
      </xdr:blipFill>
      <xdr:spPr bwMode="auto">
        <a:xfrm>
          <a:off x="7207250" y="43878500"/>
          <a:ext cx="12446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222250</xdr:colOff>
      <xdr:row>36</xdr:row>
      <xdr:rowOff>323850</xdr:rowOff>
    </xdr:from>
    <xdr:to>
      <xdr:col>9</xdr:col>
      <xdr:colOff>1168400</xdr:colOff>
      <xdr:row>36</xdr:row>
      <xdr:rowOff>952500</xdr:rowOff>
    </xdr:to>
    <xdr:pic>
      <xdr:nvPicPr>
        <xdr:cNvPr id="359710" name="Picture 161">
          <a:extLst>
            <a:ext uri="{FF2B5EF4-FFF2-40B4-BE49-F238E27FC236}">
              <a16:creationId xmlns:a16="http://schemas.microsoft.com/office/drawing/2014/main" id="{7E929125-1889-4214-B936-5D1AB5BA2F4E}"/>
            </a:ext>
          </a:extLst>
        </xdr:cNvPr>
        <xdr:cNvPicPr>
          <a:picLocks noChangeAspect="1" noChangeArrowheads="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7397750" y="45275500"/>
          <a:ext cx="9461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107950</xdr:colOff>
      <xdr:row>37</xdr:row>
      <xdr:rowOff>279400</xdr:rowOff>
    </xdr:from>
    <xdr:to>
      <xdr:col>9</xdr:col>
      <xdr:colOff>1238250</xdr:colOff>
      <xdr:row>37</xdr:row>
      <xdr:rowOff>996950</xdr:rowOff>
    </xdr:to>
    <xdr:pic>
      <xdr:nvPicPr>
        <xdr:cNvPr id="359711" name="Picture 162">
          <a:extLst>
            <a:ext uri="{FF2B5EF4-FFF2-40B4-BE49-F238E27FC236}">
              <a16:creationId xmlns:a16="http://schemas.microsoft.com/office/drawing/2014/main" id="{11B8DD81-AE93-4CE7-B273-3AD6625B2EEF}"/>
            </a:ext>
          </a:extLst>
        </xdr:cNvPr>
        <xdr:cNvPicPr>
          <a:picLocks noChangeAspect="1" noChangeArrowheads="1"/>
        </xdr:cNvPicPr>
      </xdr:nvPicPr>
      <xdr:blipFill>
        <a:blip xmlns:r="http://schemas.openxmlformats.org/officeDocument/2006/relationships" r:embed="rId155">
          <a:extLst>
            <a:ext uri="{28A0092B-C50C-407E-A947-70E740481C1C}">
              <a14:useLocalDpi xmlns:a14="http://schemas.microsoft.com/office/drawing/2010/main" val="0"/>
            </a:ext>
          </a:extLst>
        </a:blip>
        <a:srcRect/>
        <a:stretch>
          <a:fillRect/>
        </a:stretch>
      </xdr:blipFill>
      <xdr:spPr bwMode="auto">
        <a:xfrm>
          <a:off x="7283450" y="46501050"/>
          <a:ext cx="11303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171450</xdr:colOff>
      <xdr:row>38</xdr:row>
      <xdr:rowOff>266700</xdr:rowOff>
    </xdr:from>
    <xdr:to>
      <xdr:col>9</xdr:col>
      <xdr:colOff>1206500</xdr:colOff>
      <xdr:row>38</xdr:row>
      <xdr:rowOff>895350</xdr:rowOff>
    </xdr:to>
    <xdr:pic>
      <xdr:nvPicPr>
        <xdr:cNvPr id="359712" name="Picture 163">
          <a:extLst>
            <a:ext uri="{FF2B5EF4-FFF2-40B4-BE49-F238E27FC236}">
              <a16:creationId xmlns:a16="http://schemas.microsoft.com/office/drawing/2014/main" id="{2EC063EB-C582-44F5-AE0F-72D4DADA01D0}"/>
            </a:ext>
          </a:extLst>
        </xdr:cNvPr>
        <xdr:cNvPicPr>
          <a:picLocks noChangeAspect="1" noChangeArrowheads="1"/>
        </xdr:cNvPicPr>
      </xdr:nvPicPr>
      <xdr:blipFill>
        <a:blip xmlns:r="http://schemas.openxmlformats.org/officeDocument/2006/relationships" r:embed="rId156">
          <a:extLst>
            <a:ext uri="{28A0092B-C50C-407E-A947-70E740481C1C}">
              <a14:useLocalDpi xmlns:a14="http://schemas.microsoft.com/office/drawing/2010/main" val="0"/>
            </a:ext>
          </a:extLst>
        </a:blip>
        <a:srcRect/>
        <a:stretch>
          <a:fillRect/>
        </a:stretch>
      </xdr:blipFill>
      <xdr:spPr bwMode="auto">
        <a:xfrm>
          <a:off x="7346950" y="47758350"/>
          <a:ext cx="10350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139700</xdr:colOff>
      <xdr:row>40</xdr:row>
      <xdr:rowOff>488950</xdr:rowOff>
    </xdr:from>
    <xdr:to>
      <xdr:col>9</xdr:col>
      <xdr:colOff>1276350</xdr:colOff>
      <xdr:row>40</xdr:row>
      <xdr:rowOff>889000</xdr:rowOff>
    </xdr:to>
    <xdr:pic>
      <xdr:nvPicPr>
        <xdr:cNvPr id="359713" name="Picture 226">
          <a:extLst>
            <a:ext uri="{FF2B5EF4-FFF2-40B4-BE49-F238E27FC236}">
              <a16:creationId xmlns:a16="http://schemas.microsoft.com/office/drawing/2014/main" id="{51AB7A59-9541-452C-AF3A-C0FF3627625E}"/>
            </a:ext>
          </a:extLst>
        </xdr:cNvPr>
        <xdr:cNvPicPr>
          <a:picLocks noChangeAspect="1"/>
        </xdr:cNvPicPr>
      </xdr:nvPicPr>
      <xdr:blipFill>
        <a:blip xmlns:r="http://schemas.openxmlformats.org/officeDocument/2006/relationships" r:embed="rId157">
          <a:extLst>
            <a:ext uri="{28A0092B-C50C-407E-A947-70E740481C1C}">
              <a14:useLocalDpi xmlns:a14="http://schemas.microsoft.com/office/drawing/2010/main" val="0"/>
            </a:ext>
          </a:extLst>
        </a:blip>
        <a:srcRect/>
        <a:stretch>
          <a:fillRect/>
        </a:stretch>
      </xdr:blipFill>
      <xdr:spPr bwMode="auto">
        <a:xfrm>
          <a:off x="7315200" y="50520600"/>
          <a:ext cx="11366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139700</xdr:colOff>
      <xdr:row>39</xdr:row>
      <xdr:rowOff>387350</xdr:rowOff>
    </xdr:from>
    <xdr:to>
      <xdr:col>9</xdr:col>
      <xdr:colOff>1168400</xdr:colOff>
      <xdr:row>39</xdr:row>
      <xdr:rowOff>806450</xdr:rowOff>
    </xdr:to>
    <xdr:pic>
      <xdr:nvPicPr>
        <xdr:cNvPr id="359714" name="Picture 227">
          <a:extLst>
            <a:ext uri="{FF2B5EF4-FFF2-40B4-BE49-F238E27FC236}">
              <a16:creationId xmlns:a16="http://schemas.microsoft.com/office/drawing/2014/main" id="{EF968728-D3D6-43FE-A478-78E817831E35}"/>
            </a:ext>
          </a:extLst>
        </xdr:cNvPr>
        <xdr:cNvPicPr>
          <a:picLocks noChangeAspect="1"/>
        </xdr:cNvPicPr>
      </xdr:nvPicPr>
      <xdr:blipFill>
        <a:blip xmlns:r="http://schemas.openxmlformats.org/officeDocument/2006/relationships" r:embed="rId158">
          <a:extLst>
            <a:ext uri="{28A0092B-C50C-407E-A947-70E740481C1C}">
              <a14:useLocalDpi xmlns:a14="http://schemas.microsoft.com/office/drawing/2010/main" val="0"/>
            </a:ext>
          </a:extLst>
        </a:blip>
        <a:srcRect/>
        <a:stretch>
          <a:fillRect/>
        </a:stretch>
      </xdr:blipFill>
      <xdr:spPr bwMode="auto">
        <a:xfrm>
          <a:off x="7315200" y="49149000"/>
          <a:ext cx="10287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50800</xdr:colOff>
      <xdr:row>41</xdr:row>
      <xdr:rowOff>266700</xdr:rowOff>
    </xdr:from>
    <xdr:to>
      <xdr:col>9</xdr:col>
      <xdr:colOff>1295400</xdr:colOff>
      <xdr:row>41</xdr:row>
      <xdr:rowOff>838200</xdr:rowOff>
    </xdr:to>
    <xdr:pic>
      <xdr:nvPicPr>
        <xdr:cNvPr id="359715" name="Picture 228">
          <a:extLst>
            <a:ext uri="{FF2B5EF4-FFF2-40B4-BE49-F238E27FC236}">
              <a16:creationId xmlns:a16="http://schemas.microsoft.com/office/drawing/2014/main" id="{E80E58F8-9C17-4791-9908-5DF8750C304B}"/>
            </a:ext>
          </a:extLst>
        </xdr:cNvPr>
        <xdr:cNvPicPr>
          <a:picLocks noChangeAspect="1"/>
        </xdr:cNvPicPr>
      </xdr:nvPicPr>
      <xdr:blipFill>
        <a:blip xmlns:r="http://schemas.openxmlformats.org/officeDocument/2006/relationships" r:embed="rId159">
          <a:extLst>
            <a:ext uri="{28A0092B-C50C-407E-A947-70E740481C1C}">
              <a14:useLocalDpi xmlns:a14="http://schemas.microsoft.com/office/drawing/2010/main" val="0"/>
            </a:ext>
          </a:extLst>
        </a:blip>
        <a:srcRect/>
        <a:stretch>
          <a:fillRect/>
        </a:stretch>
      </xdr:blipFill>
      <xdr:spPr bwMode="auto">
        <a:xfrm>
          <a:off x="7226300" y="51568350"/>
          <a:ext cx="12446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120650</xdr:colOff>
      <xdr:row>43</xdr:row>
      <xdr:rowOff>190500</xdr:rowOff>
    </xdr:from>
    <xdr:to>
      <xdr:col>9</xdr:col>
      <xdr:colOff>1206500</xdr:colOff>
      <xdr:row>43</xdr:row>
      <xdr:rowOff>1047750</xdr:rowOff>
    </xdr:to>
    <xdr:pic>
      <xdr:nvPicPr>
        <xdr:cNvPr id="359716" name="Picture 164">
          <a:extLst>
            <a:ext uri="{FF2B5EF4-FFF2-40B4-BE49-F238E27FC236}">
              <a16:creationId xmlns:a16="http://schemas.microsoft.com/office/drawing/2014/main" id="{64C5683E-0D22-490D-97F8-A10746FCB1E1}"/>
            </a:ext>
          </a:extLst>
        </xdr:cNvPr>
        <xdr:cNvPicPr>
          <a:picLocks noChangeAspect="1" noChangeArrowheads="1"/>
        </xdr:cNvPicPr>
      </xdr:nvPicPr>
      <xdr:blipFill>
        <a:blip xmlns:r="http://schemas.openxmlformats.org/officeDocument/2006/relationships" r:embed="rId160">
          <a:extLst>
            <a:ext uri="{28A0092B-C50C-407E-A947-70E740481C1C}">
              <a14:useLocalDpi xmlns:a14="http://schemas.microsoft.com/office/drawing/2010/main" val="0"/>
            </a:ext>
          </a:extLst>
        </a:blip>
        <a:srcRect/>
        <a:stretch>
          <a:fillRect/>
        </a:stretch>
      </xdr:blipFill>
      <xdr:spPr bwMode="auto">
        <a:xfrm>
          <a:off x="7296150" y="54032150"/>
          <a:ext cx="10858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101600</xdr:colOff>
      <xdr:row>44</xdr:row>
      <xdr:rowOff>355600</xdr:rowOff>
    </xdr:from>
    <xdr:to>
      <xdr:col>9</xdr:col>
      <xdr:colOff>1200150</xdr:colOff>
      <xdr:row>44</xdr:row>
      <xdr:rowOff>927100</xdr:rowOff>
    </xdr:to>
    <xdr:pic>
      <xdr:nvPicPr>
        <xdr:cNvPr id="359717" name="Picture 165">
          <a:extLst>
            <a:ext uri="{FF2B5EF4-FFF2-40B4-BE49-F238E27FC236}">
              <a16:creationId xmlns:a16="http://schemas.microsoft.com/office/drawing/2014/main" id="{7135D770-A14E-4613-80F4-0F9D60FACC80}"/>
            </a:ext>
          </a:extLst>
        </xdr:cNvPr>
        <xdr:cNvPicPr>
          <a:picLocks noChangeAspect="1" noChangeArrowheads="1"/>
        </xdr:cNvPicPr>
      </xdr:nvPicPr>
      <xdr:blipFill>
        <a:blip xmlns:r="http://schemas.openxmlformats.org/officeDocument/2006/relationships" r:embed="rId161">
          <a:extLst>
            <a:ext uri="{28A0092B-C50C-407E-A947-70E740481C1C}">
              <a14:useLocalDpi xmlns:a14="http://schemas.microsoft.com/office/drawing/2010/main" val="0"/>
            </a:ext>
          </a:extLst>
        </a:blip>
        <a:srcRect/>
        <a:stretch>
          <a:fillRect/>
        </a:stretch>
      </xdr:blipFill>
      <xdr:spPr bwMode="auto">
        <a:xfrm>
          <a:off x="7277100" y="55467250"/>
          <a:ext cx="10985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101600</xdr:colOff>
      <xdr:row>42</xdr:row>
      <xdr:rowOff>82550</xdr:rowOff>
    </xdr:from>
    <xdr:to>
      <xdr:col>9</xdr:col>
      <xdr:colOff>1257300</xdr:colOff>
      <xdr:row>42</xdr:row>
      <xdr:rowOff>539750</xdr:rowOff>
    </xdr:to>
    <xdr:pic>
      <xdr:nvPicPr>
        <xdr:cNvPr id="359718" name="Picture 229">
          <a:extLst>
            <a:ext uri="{FF2B5EF4-FFF2-40B4-BE49-F238E27FC236}">
              <a16:creationId xmlns:a16="http://schemas.microsoft.com/office/drawing/2014/main" id="{9CF0C97B-5ED9-42A8-BE9B-4906C4388696}"/>
            </a:ext>
          </a:extLst>
        </xdr:cNvPr>
        <xdr:cNvPicPr>
          <a:picLocks noChangeAspect="1" noChangeArrowheads="1"/>
        </xdr:cNvPicPr>
      </xdr:nvPicPr>
      <xdr:blipFill>
        <a:blip xmlns:r="http://schemas.openxmlformats.org/officeDocument/2006/relationships" r:embed="rId152">
          <a:extLst>
            <a:ext uri="{28A0092B-C50C-407E-A947-70E740481C1C}">
              <a14:useLocalDpi xmlns:a14="http://schemas.microsoft.com/office/drawing/2010/main" val="0"/>
            </a:ext>
          </a:extLst>
        </a:blip>
        <a:srcRect/>
        <a:stretch>
          <a:fillRect/>
        </a:stretch>
      </xdr:blipFill>
      <xdr:spPr bwMode="auto">
        <a:xfrm>
          <a:off x="7277100" y="52654200"/>
          <a:ext cx="11557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431800</xdr:colOff>
      <xdr:row>42</xdr:row>
      <xdr:rowOff>533400</xdr:rowOff>
    </xdr:from>
    <xdr:to>
      <xdr:col>9</xdr:col>
      <xdr:colOff>1206500</xdr:colOff>
      <xdr:row>42</xdr:row>
      <xdr:rowOff>1117600</xdr:rowOff>
    </xdr:to>
    <xdr:pic>
      <xdr:nvPicPr>
        <xdr:cNvPr id="359719" name="Picture 230">
          <a:extLst>
            <a:ext uri="{FF2B5EF4-FFF2-40B4-BE49-F238E27FC236}">
              <a16:creationId xmlns:a16="http://schemas.microsoft.com/office/drawing/2014/main" id="{686DD6DB-E6E8-4071-887E-1818C5409A5A}"/>
            </a:ext>
          </a:extLst>
        </xdr:cNvPr>
        <xdr:cNvPicPr>
          <a:picLocks noChangeAspect="1" noChangeArrowheads="1"/>
        </xdr:cNvPicPr>
      </xdr:nvPicPr>
      <xdr:blipFill>
        <a:blip xmlns:r="http://schemas.openxmlformats.org/officeDocument/2006/relationships" r:embed="rId162">
          <a:extLst>
            <a:ext uri="{28A0092B-C50C-407E-A947-70E740481C1C}">
              <a14:useLocalDpi xmlns:a14="http://schemas.microsoft.com/office/drawing/2010/main" val="0"/>
            </a:ext>
          </a:extLst>
        </a:blip>
        <a:srcRect/>
        <a:stretch>
          <a:fillRect/>
        </a:stretch>
      </xdr:blipFill>
      <xdr:spPr bwMode="auto">
        <a:xfrm>
          <a:off x="7607300" y="53105050"/>
          <a:ext cx="7747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241300</xdr:colOff>
      <xdr:row>45</xdr:row>
      <xdr:rowOff>387350</xdr:rowOff>
    </xdr:from>
    <xdr:to>
      <xdr:col>9</xdr:col>
      <xdr:colOff>1181100</xdr:colOff>
      <xdr:row>45</xdr:row>
      <xdr:rowOff>647700</xdr:rowOff>
    </xdr:to>
    <xdr:pic>
      <xdr:nvPicPr>
        <xdr:cNvPr id="359720" name="Picture 166">
          <a:extLst>
            <a:ext uri="{FF2B5EF4-FFF2-40B4-BE49-F238E27FC236}">
              <a16:creationId xmlns:a16="http://schemas.microsoft.com/office/drawing/2014/main" id="{67A78AFA-9448-4639-8C38-700DB98EB721}"/>
            </a:ext>
          </a:extLst>
        </xdr:cNvPr>
        <xdr:cNvPicPr>
          <a:picLocks noChangeAspect="1"/>
        </xdr:cNvPicPr>
      </xdr:nvPicPr>
      <xdr:blipFill>
        <a:blip xmlns:r="http://schemas.openxmlformats.org/officeDocument/2006/relationships" r:embed="rId163">
          <a:extLst>
            <a:ext uri="{28A0092B-C50C-407E-A947-70E740481C1C}">
              <a14:useLocalDpi xmlns:a14="http://schemas.microsoft.com/office/drawing/2010/main" val="0"/>
            </a:ext>
          </a:extLst>
        </a:blip>
        <a:srcRect/>
        <a:stretch>
          <a:fillRect/>
        </a:stretch>
      </xdr:blipFill>
      <xdr:spPr bwMode="auto">
        <a:xfrm>
          <a:off x="7416800" y="56769000"/>
          <a:ext cx="93980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273050</xdr:colOff>
      <xdr:row>47</xdr:row>
      <xdr:rowOff>381000</xdr:rowOff>
    </xdr:from>
    <xdr:to>
      <xdr:col>9</xdr:col>
      <xdr:colOff>1187450</xdr:colOff>
      <xdr:row>47</xdr:row>
      <xdr:rowOff>933450</xdr:rowOff>
    </xdr:to>
    <xdr:pic>
      <xdr:nvPicPr>
        <xdr:cNvPr id="359721" name="Picture 208">
          <a:extLst>
            <a:ext uri="{FF2B5EF4-FFF2-40B4-BE49-F238E27FC236}">
              <a16:creationId xmlns:a16="http://schemas.microsoft.com/office/drawing/2014/main" id="{66A0579A-04C7-43A0-B825-3E75BF1B9F24}"/>
            </a:ext>
          </a:extLst>
        </xdr:cNvPr>
        <xdr:cNvPicPr>
          <a:picLocks noChangeAspect="1" noChangeArrowheads="1"/>
        </xdr:cNvPicPr>
      </xdr:nvPicPr>
      <xdr:blipFill>
        <a:blip xmlns:r="http://schemas.openxmlformats.org/officeDocument/2006/relationships" r:embed="rId164">
          <a:extLst>
            <a:ext uri="{28A0092B-C50C-407E-A947-70E740481C1C}">
              <a14:useLocalDpi xmlns:a14="http://schemas.microsoft.com/office/drawing/2010/main" val="0"/>
            </a:ext>
          </a:extLst>
        </a:blip>
        <a:srcRect/>
        <a:stretch>
          <a:fillRect/>
        </a:stretch>
      </xdr:blipFill>
      <xdr:spPr bwMode="auto">
        <a:xfrm>
          <a:off x="7448550" y="59302650"/>
          <a:ext cx="9144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190500</xdr:colOff>
      <xdr:row>46</xdr:row>
      <xdr:rowOff>57150</xdr:rowOff>
    </xdr:from>
    <xdr:to>
      <xdr:col>9</xdr:col>
      <xdr:colOff>1155700</xdr:colOff>
      <xdr:row>46</xdr:row>
      <xdr:rowOff>476250</xdr:rowOff>
    </xdr:to>
    <xdr:pic>
      <xdr:nvPicPr>
        <xdr:cNvPr id="359722" name="Picture 235">
          <a:extLst>
            <a:ext uri="{FF2B5EF4-FFF2-40B4-BE49-F238E27FC236}">
              <a16:creationId xmlns:a16="http://schemas.microsoft.com/office/drawing/2014/main" id="{BA04C8E0-04B1-4947-ADEF-1021454AE6CD}"/>
            </a:ext>
          </a:extLst>
        </xdr:cNvPr>
        <xdr:cNvPicPr>
          <a:picLocks noChangeAspect="1" noChangeArrowheads="1"/>
        </xdr:cNvPicPr>
      </xdr:nvPicPr>
      <xdr:blipFill>
        <a:blip xmlns:r="http://schemas.openxmlformats.org/officeDocument/2006/relationships" r:embed="rId165">
          <a:extLst>
            <a:ext uri="{28A0092B-C50C-407E-A947-70E740481C1C}">
              <a14:useLocalDpi xmlns:a14="http://schemas.microsoft.com/office/drawing/2010/main" val="0"/>
            </a:ext>
          </a:extLst>
        </a:blip>
        <a:srcRect/>
        <a:stretch>
          <a:fillRect/>
        </a:stretch>
      </xdr:blipFill>
      <xdr:spPr bwMode="auto">
        <a:xfrm>
          <a:off x="7366000" y="57708800"/>
          <a:ext cx="9652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400050</xdr:colOff>
      <xdr:row>46</xdr:row>
      <xdr:rowOff>533400</xdr:rowOff>
    </xdr:from>
    <xdr:to>
      <xdr:col>9</xdr:col>
      <xdr:colOff>901700</xdr:colOff>
      <xdr:row>46</xdr:row>
      <xdr:rowOff>1085850</xdr:rowOff>
    </xdr:to>
    <xdr:pic>
      <xdr:nvPicPr>
        <xdr:cNvPr id="359723" name="Picture 236">
          <a:extLst>
            <a:ext uri="{FF2B5EF4-FFF2-40B4-BE49-F238E27FC236}">
              <a16:creationId xmlns:a16="http://schemas.microsoft.com/office/drawing/2014/main" id="{399A53CA-50F7-40CC-8596-F0764C55BFC6}"/>
            </a:ext>
          </a:extLst>
        </xdr:cNvPr>
        <xdr:cNvPicPr>
          <a:picLocks noChangeAspect="1" noChangeArrowheads="1"/>
        </xdr:cNvPicPr>
      </xdr:nvPicPr>
      <xdr:blipFill>
        <a:blip xmlns:r="http://schemas.openxmlformats.org/officeDocument/2006/relationships" r:embed="rId166">
          <a:extLst>
            <a:ext uri="{28A0092B-C50C-407E-A947-70E740481C1C}">
              <a14:useLocalDpi xmlns:a14="http://schemas.microsoft.com/office/drawing/2010/main" val="0"/>
            </a:ext>
          </a:extLst>
        </a:blip>
        <a:srcRect/>
        <a:stretch>
          <a:fillRect/>
        </a:stretch>
      </xdr:blipFill>
      <xdr:spPr bwMode="auto">
        <a:xfrm>
          <a:off x="7575550" y="58185050"/>
          <a:ext cx="5016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101600</xdr:colOff>
      <xdr:row>48</xdr:row>
      <xdr:rowOff>419100</xdr:rowOff>
    </xdr:from>
    <xdr:to>
      <xdr:col>9</xdr:col>
      <xdr:colOff>1250950</xdr:colOff>
      <xdr:row>48</xdr:row>
      <xdr:rowOff>876300</xdr:rowOff>
    </xdr:to>
    <xdr:pic>
      <xdr:nvPicPr>
        <xdr:cNvPr id="359724" name="Picture 209">
          <a:extLst>
            <a:ext uri="{FF2B5EF4-FFF2-40B4-BE49-F238E27FC236}">
              <a16:creationId xmlns:a16="http://schemas.microsoft.com/office/drawing/2014/main" id="{CDAB2267-82B1-4E7E-811C-2AA20CF34CF5}"/>
            </a:ext>
          </a:extLst>
        </xdr:cNvPr>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7277100" y="60610750"/>
          <a:ext cx="11493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273050</xdr:colOff>
      <xdr:row>114</xdr:row>
      <xdr:rowOff>152400</xdr:rowOff>
    </xdr:from>
    <xdr:to>
      <xdr:col>9</xdr:col>
      <xdr:colOff>863600</xdr:colOff>
      <xdr:row>114</xdr:row>
      <xdr:rowOff>984250</xdr:rowOff>
    </xdr:to>
    <xdr:pic>
      <xdr:nvPicPr>
        <xdr:cNvPr id="359725" name="Picture 223">
          <a:extLst>
            <a:ext uri="{FF2B5EF4-FFF2-40B4-BE49-F238E27FC236}">
              <a16:creationId xmlns:a16="http://schemas.microsoft.com/office/drawing/2014/main" id="{728794F3-9B27-484A-B82F-9820C19FCA9A}"/>
            </a:ext>
          </a:extLst>
        </xdr:cNvPr>
        <xdr:cNvPicPr>
          <a:picLocks noChangeAspect="1"/>
        </xdr:cNvPicPr>
      </xdr:nvPicPr>
      <xdr:blipFill>
        <a:blip xmlns:r="http://schemas.openxmlformats.org/officeDocument/2006/relationships" r:embed="rId168">
          <a:extLst>
            <a:ext uri="{28A0092B-C50C-407E-A947-70E740481C1C}">
              <a14:useLocalDpi xmlns:a14="http://schemas.microsoft.com/office/drawing/2010/main" val="0"/>
            </a:ext>
          </a:extLst>
        </a:blip>
        <a:srcRect/>
        <a:stretch>
          <a:fillRect/>
        </a:stretch>
      </xdr:blipFill>
      <xdr:spPr bwMode="auto">
        <a:xfrm>
          <a:off x="7448550" y="144164050"/>
          <a:ext cx="590550" cy="831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273050</xdr:colOff>
      <xdr:row>115</xdr:row>
      <xdr:rowOff>152400</xdr:rowOff>
    </xdr:from>
    <xdr:to>
      <xdr:col>9</xdr:col>
      <xdr:colOff>863600</xdr:colOff>
      <xdr:row>115</xdr:row>
      <xdr:rowOff>984250</xdr:rowOff>
    </xdr:to>
    <xdr:pic>
      <xdr:nvPicPr>
        <xdr:cNvPr id="359726" name="Picture 224">
          <a:extLst>
            <a:ext uri="{FF2B5EF4-FFF2-40B4-BE49-F238E27FC236}">
              <a16:creationId xmlns:a16="http://schemas.microsoft.com/office/drawing/2014/main" id="{A05F5362-CCDD-4039-8BEB-35A1FCBBE3B9}"/>
            </a:ext>
          </a:extLst>
        </xdr:cNvPr>
        <xdr:cNvPicPr>
          <a:picLocks noChangeAspect="1"/>
        </xdr:cNvPicPr>
      </xdr:nvPicPr>
      <xdr:blipFill>
        <a:blip xmlns:r="http://schemas.openxmlformats.org/officeDocument/2006/relationships" r:embed="rId168">
          <a:extLst>
            <a:ext uri="{28A0092B-C50C-407E-A947-70E740481C1C}">
              <a14:useLocalDpi xmlns:a14="http://schemas.microsoft.com/office/drawing/2010/main" val="0"/>
            </a:ext>
          </a:extLst>
        </a:blip>
        <a:srcRect/>
        <a:stretch>
          <a:fillRect/>
        </a:stretch>
      </xdr:blipFill>
      <xdr:spPr bwMode="auto">
        <a:xfrm>
          <a:off x="7448550" y="145434050"/>
          <a:ext cx="590550" cy="831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298450</xdr:colOff>
      <xdr:row>112</xdr:row>
      <xdr:rowOff>196850</xdr:rowOff>
    </xdr:from>
    <xdr:to>
      <xdr:col>9</xdr:col>
      <xdr:colOff>1016000</xdr:colOff>
      <xdr:row>112</xdr:row>
      <xdr:rowOff>1111250</xdr:rowOff>
    </xdr:to>
    <xdr:pic>
      <xdr:nvPicPr>
        <xdr:cNvPr id="359727" name="Picture 225">
          <a:extLst>
            <a:ext uri="{FF2B5EF4-FFF2-40B4-BE49-F238E27FC236}">
              <a16:creationId xmlns:a16="http://schemas.microsoft.com/office/drawing/2014/main" id="{7EF5EB1B-513D-482F-BD3A-C074F2CCA89C}"/>
            </a:ext>
          </a:extLst>
        </xdr:cNvPr>
        <xdr:cNvPicPr>
          <a:picLocks noChangeAspect="1"/>
        </xdr:cNvPicPr>
      </xdr:nvPicPr>
      <xdr:blipFill>
        <a:blip xmlns:r="http://schemas.openxmlformats.org/officeDocument/2006/relationships" r:embed="rId169">
          <a:extLst>
            <a:ext uri="{28A0092B-C50C-407E-A947-70E740481C1C}">
              <a14:useLocalDpi xmlns:a14="http://schemas.microsoft.com/office/drawing/2010/main" val="0"/>
            </a:ext>
          </a:extLst>
        </a:blip>
        <a:srcRect/>
        <a:stretch>
          <a:fillRect/>
        </a:stretch>
      </xdr:blipFill>
      <xdr:spPr bwMode="auto">
        <a:xfrm>
          <a:off x="7473950" y="141668500"/>
          <a:ext cx="71755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241300</xdr:colOff>
      <xdr:row>113</xdr:row>
      <xdr:rowOff>260350</xdr:rowOff>
    </xdr:from>
    <xdr:to>
      <xdr:col>9</xdr:col>
      <xdr:colOff>1257300</xdr:colOff>
      <xdr:row>113</xdr:row>
      <xdr:rowOff>965200</xdr:rowOff>
    </xdr:to>
    <xdr:pic>
      <xdr:nvPicPr>
        <xdr:cNvPr id="359728" name="Picture 121">
          <a:extLst>
            <a:ext uri="{FF2B5EF4-FFF2-40B4-BE49-F238E27FC236}">
              <a16:creationId xmlns:a16="http://schemas.microsoft.com/office/drawing/2014/main" id="{B087511E-E5F6-4BE3-982C-6F0C0E63501B}"/>
            </a:ext>
          </a:extLst>
        </xdr:cNvPr>
        <xdr:cNvPicPr>
          <a:picLocks noChangeAspect="1"/>
        </xdr:cNvPicPr>
      </xdr:nvPicPr>
      <xdr:blipFill>
        <a:blip xmlns:r="http://schemas.openxmlformats.org/officeDocument/2006/relationships" r:embed="rId170">
          <a:extLst>
            <a:ext uri="{28A0092B-C50C-407E-A947-70E740481C1C}">
              <a14:useLocalDpi xmlns:a14="http://schemas.microsoft.com/office/drawing/2010/main" val="0"/>
            </a:ext>
          </a:extLst>
        </a:blip>
        <a:srcRect/>
        <a:stretch>
          <a:fillRect/>
        </a:stretch>
      </xdr:blipFill>
      <xdr:spPr bwMode="auto">
        <a:xfrm>
          <a:off x="7416800" y="143002000"/>
          <a:ext cx="10160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247650</xdr:colOff>
      <xdr:row>110</xdr:row>
      <xdr:rowOff>114300</xdr:rowOff>
    </xdr:from>
    <xdr:to>
      <xdr:col>9</xdr:col>
      <xdr:colOff>1206500</xdr:colOff>
      <xdr:row>110</xdr:row>
      <xdr:rowOff>1181100</xdr:rowOff>
    </xdr:to>
    <xdr:pic>
      <xdr:nvPicPr>
        <xdr:cNvPr id="359729" name="Picture 221">
          <a:extLst>
            <a:ext uri="{FF2B5EF4-FFF2-40B4-BE49-F238E27FC236}">
              <a16:creationId xmlns:a16="http://schemas.microsoft.com/office/drawing/2014/main" id="{89E7F5EC-0184-4043-BB6B-DFDBA79EA5F2}"/>
            </a:ext>
          </a:extLst>
        </xdr:cNvPr>
        <xdr:cNvPicPr>
          <a:picLocks noChangeAspect="1" noChangeArrowheads="1"/>
        </xdr:cNvPicPr>
      </xdr:nvPicPr>
      <xdr:blipFill>
        <a:blip xmlns:r="http://schemas.openxmlformats.org/officeDocument/2006/relationships" r:embed="rId171">
          <a:extLst>
            <a:ext uri="{28A0092B-C50C-407E-A947-70E740481C1C}">
              <a14:useLocalDpi xmlns:a14="http://schemas.microsoft.com/office/drawing/2010/main" val="0"/>
            </a:ext>
          </a:extLst>
        </a:blip>
        <a:srcRect/>
        <a:stretch>
          <a:fillRect/>
        </a:stretch>
      </xdr:blipFill>
      <xdr:spPr bwMode="auto">
        <a:xfrm>
          <a:off x="7423150" y="139045950"/>
          <a:ext cx="9588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457200</xdr:colOff>
      <xdr:row>111</xdr:row>
      <xdr:rowOff>95250</xdr:rowOff>
    </xdr:from>
    <xdr:to>
      <xdr:col>9</xdr:col>
      <xdr:colOff>977900</xdr:colOff>
      <xdr:row>111</xdr:row>
      <xdr:rowOff>1200150</xdr:rowOff>
    </xdr:to>
    <xdr:pic>
      <xdr:nvPicPr>
        <xdr:cNvPr id="359730" name="Picture 222">
          <a:extLst>
            <a:ext uri="{FF2B5EF4-FFF2-40B4-BE49-F238E27FC236}">
              <a16:creationId xmlns:a16="http://schemas.microsoft.com/office/drawing/2014/main" id="{550C272D-8A05-4505-A584-058DE831465B}"/>
            </a:ext>
          </a:extLst>
        </xdr:cNvPr>
        <xdr:cNvPicPr>
          <a:picLocks noChangeAspect="1" noChangeArrowheads="1"/>
        </xdr:cNvPicPr>
      </xdr:nvPicPr>
      <xdr:blipFill>
        <a:blip xmlns:r="http://schemas.openxmlformats.org/officeDocument/2006/relationships" r:embed="rId172">
          <a:extLst>
            <a:ext uri="{28A0092B-C50C-407E-A947-70E740481C1C}">
              <a14:useLocalDpi xmlns:a14="http://schemas.microsoft.com/office/drawing/2010/main" val="0"/>
            </a:ext>
          </a:extLst>
        </a:blip>
        <a:srcRect/>
        <a:stretch>
          <a:fillRect/>
        </a:stretch>
      </xdr:blipFill>
      <xdr:spPr bwMode="auto">
        <a:xfrm>
          <a:off x="7632700" y="140296900"/>
          <a:ext cx="5207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330200</xdr:colOff>
      <xdr:row>109</xdr:row>
      <xdr:rowOff>82550</xdr:rowOff>
    </xdr:from>
    <xdr:to>
      <xdr:col>9</xdr:col>
      <xdr:colOff>946150</xdr:colOff>
      <xdr:row>109</xdr:row>
      <xdr:rowOff>1035050</xdr:rowOff>
    </xdr:to>
    <xdr:pic>
      <xdr:nvPicPr>
        <xdr:cNvPr id="359731" name="Picture 220">
          <a:extLst>
            <a:ext uri="{FF2B5EF4-FFF2-40B4-BE49-F238E27FC236}">
              <a16:creationId xmlns:a16="http://schemas.microsoft.com/office/drawing/2014/main" id="{56B01708-7ADD-4053-9397-07480F3CEF3C}"/>
            </a:ext>
          </a:extLst>
        </xdr:cNvPr>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rcRect/>
        <a:stretch>
          <a:fillRect/>
        </a:stretch>
      </xdr:blipFill>
      <xdr:spPr bwMode="auto">
        <a:xfrm>
          <a:off x="7505700" y="137744200"/>
          <a:ext cx="6159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381000</xdr:colOff>
      <xdr:row>108</xdr:row>
      <xdr:rowOff>146050</xdr:rowOff>
    </xdr:from>
    <xdr:to>
      <xdr:col>9</xdr:col>
      <xdr:colOff>977900</xdr:colOff>
      <xdr:row>108</xdr:row>
      <xdr:rowOff>1149350</xdr:rowOff>
    </xdr:to>
    <xdr:pic>
      <xdr:nvPicPr>
        <xdr:cNvPr id="359732" name="Picture 242">
          <a:extLst>
            <a:ext uri="{FF2B5EF4-FFF2-40B4-BE49-F238E27FC236}">
              <a16:creationId xmlns:a16="http://schemas.microsoft.com/office/drawing/2014/main" id="{1636D4AB-08BA-486D-A96B-4F16EBD8A982}"/>
            </a:ext>
          </a:extLst>
        </xdr:cNvPr>
        <xdr:cNvPicPr>
          <a:picLocks noChangeAspect="1"/>
        </xdr:cNvPicPr>
      </xdr:nvPicPr>
      <xdr:blipFill>
        <a:blip xmlns:r="http://schemas.openxmlformats.org/officeDocument/2006/relationships" r:embed="rId174">
          <a:extLst>
            <a:ext uri="{28A0092B-C50C-407E-A947-70E740481C1C}">
              <a14:useLocalDpi xmlns:a14="http://schemas.microsoft.com/office/drawing/2010/main" val="0"/>
            </a:ext>
          </a:extLst>
        </a:blip>
        <a:srcRect/>
        <a:stretch>
          <a:fillRect/>
        </a:stretch>
      </xdr:blipFill>
      <xdr:spPr bwMode="auto">
        <a:xfrm>
          <a:off x="7556500" y="136537700"/>
          <a:ext cx="59690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279400</xdr:colOff>
      <xdr:row>107</xdr:row>
      <xdr:rowOff>114300</xdr:rowOff>
    </xdr:from>
    <xdr:to>
      <xdr:col>9</xdr:col>
      <xdr:colOff>1187450</xdr:colOff>
      <xdr:row>107</xdr:row>
      <xdr:rowOff>1104900</xdr:rowOff>
    </xdr:to>
    <xdr:pic>
      <xdr:nvPicPr>
        <xdr:cNvPr id="359733" name="Picture 219">
          <a:extLst>
            <a:ext uri="{FF2B5EF4-FFF2-40B4-BE49-F238E27FC236}">
              <a16:creationId xmlns:a16="http://schemas.microsoft.com/office/drawing/2014/main" id="{B719E4E0-6542-4B28-A959-255AD440FC3F}"/>
            </a:ext>
          </a:extLst>
        </xdr:cNvPr>
        <xdr:cNvPicPr>
          <a:picLocks noChangeAspect="1" noChangeArrowheads="1"/>
        </xdr:cNvPicPr>
      </xdr:nvPicPr>
      <xdr:blipFill>
        <a:blip xmlns:r="http://schemas.openxmlformats.org/officeDocument/2006/relationships" r:embed="rId175">
          <a:extLst>
            <a:ext uri="{28A0092B-C50C-407E-A947-70E740481C1C}">
              <a14:useLocalDpi xmlns:a14="http://schemas.microsoft.com/office/drawing/2010/main" val="0"/>
            </a:ext>
          </a:extLst>
        </a:blip>
        <a:srcRect/>
        <a:stretch>
          <a:fillRect/>
        </a:stretch>
      </xdr:blipFill>
      <xdr:spPr bwMode="auto">
        <a:xfrm>
          <a:off x="7454900" y="135235950"/>
          <a:ext cx="9080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317500</xdr:colOff>
      <xdr:row>106</xdr:row>
      <xdr:rowOff>177800</xdr:rowOff>
    </xdr:from>
    <xdr:to>
      <xdr:col>9</xdr:col>
      <xdr:colOff>958850</xdr:colOff>
      <xdr:row>106</xdr:row>
      <xdr:rowOff>1073150</xdr:rowOff>
    </xdr:to>
    <xdr:pic>
      <xdr:nvPicPr>
        <xdr:cNvPr id="359734" name="Picture 218">
          <a:extLst>
            <a:ext uri="{FF2B5EF4-FFF2-40B4-BE49-F238E27FC236}">
              <a16:creationId xmlns:a16="http://schemas.microsoft.com/office/drawing/2014/main" id="{0C4D8FD1-5420-420C-8E66-B748F9E76EFF}"/>
            </a:ext>
          </a:extLst>
        </xdr:cNvPr>
        <xdr:cNvPicPr>
          <a:picLocks noChangeAspect="1" noChangeArrowheads="1"/>
        </xdr:cNvPicPr>
      </xdr:nvPicPr>
      <xdr:blipFill>
        <a:blip xmlns:r="http://schemas.openxmlformats.org/officeDocument/2006/relationships" r:embed="rId176">
          <a:extLst>
            <a:ext uri="{28A0092B-C50C-407E-A947-70E740481C1C}">
              <a14:useLocalDpi xmlns:a14="http://schemas.microsoft.com/office/drawing/2010/main" val="0"/>
            </a:ext>
          </a:extLst>
        </a:blip>
        <a:srcRect/>
        <a:stretch>
          <a:fillRect/>
        </a:stretch>
      </xdr:blipFill>
      <xdr:spPr bwMode="auto">
        <a:xfrm>
          <a:off x="7493000" y="134029450"/>
          <a:ext cx="6413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311150</xdr:colOff>
      <xdr:row>105</xdr:row>
      <xdr:rowOff>146050</xdr:rowOff>
    </xdr:from>
    <xdr:to>
      <xdr:col>9</xdr:col>
      <xdr:colOff>1028700</xdr:colOff>
      <xdr:row>105</xdr:row>
      <xdr:rowOff>1117600</xdr:rowOff>
    </xdr:to>
    <xdr:pic>
      <xdr:nvPicPr>
        <xdr:cNvPr id="359735" name="Picture 217">
          <a:extLst>
            <a:ext uri="{FF2B5EF4-FFF2-40B4-BE49-F238E27FC236}">
              <a16:creationId xmlns:a16="http://schemas.microsoft.com/office/drawing/2014/main" id="{81B44ACF-28BA-4B4C-AFA5-8A11062F4219}"/>
            </a:ext>
          </a:extLst>
        </xdr:cNvPr>
        <xdr:cNvPicPr>
          <a:picLocks noChangeAspect="1" noChangeArrowheads="1"/>
        </xdr:cNvPicPr>
      </xdr:nvPicPr>
      <xdr:blipFill>
        <a:blip xmlns:r="http://schemas.openxmlformats.org/officeDocument/2006/relationships" r:embed="rId177">
          <a:extLst>
            <a:ext uri="{28A0092B-C50C-407E-A947-70E740481C1C}">
              <a14:useLocalDpi xmlns:a14="http://schemas.microsoft.com/office/drawing/2010/main" val="0"/>
            </a:ext>
          </a:extLst>
        </a:blip>
        <a:srcRect/>
        <a:stretch>
          <a:fillRect/>
        </a:stretch>
      </xdr:blipFill>
      <xdr:spPr bwMode="auto">
        <a:xfrm>
          <a:off x="7486650" y="132727700"/>
          <a:ext cx="717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228600</xdr:colOff>
      <xdr:row>103</xdr:row>
      <xdr:rowOff>260350</xdr:rowOff>
    </xdr:from>
    <xdr:to>
      <xdr:col>9</xdr:col>
      <xdr:colOff>1187450</xdr:colOff>
      <xdr:row>103</xdr:row>
      <xdr:rowOff>946150</xdr:rowOff>
    </xdr:to>
    <xdr:pic>
      <xdr:nvPicPr>
        <xdr:cNvPr id="359736" name="Picture 215">
          <a:extLst>
            <a:ext uri="{FF2B5EF4-FFF2-40B4-BE49-F238E27FC236}">
              <a16:creationId xmlns:a16="http://schemas.microsoft.com/office/drawing/2014/main" id="{A38388EF-6162-4CFC-AAB8-EFE9FAF5D56E}"/>
            </a:ext>
          </a:extLst>
        </xdr:cNvPr>
        <xdr:cNvPicPr>
          <a:picLocks noChangeAspect="1" noChangeArrowheads="1"/>
        </xdr:cNvPicPr>
      </xdr:nvPicPr>
      <xdr:blipFill>
        <a:blip xmlns:r="http://schemas.openxmlformats.org/officeDocument/2006/relationships" r:embed="rId178">
          <a:extLst>
            <a:ext uri="{28A0092B-C50C-407E-A947-70E740481C1C}">
              <a14:useLocalDpi xmlns:a14="http://schemas.microsoft.com/office/drawing/2010/main" val="0"/>
            </a:ext>
          </a:extLst>
        </a:blip>
        <a:srcRect/>
        <a:stretch>
          <a:fillRect/>
        </a:stretch>
      </xdr:blipFill>
      <xdr:spPr bwMode="auto">
        <a:xfrm>
          <a:off x="7404100" y="130302000"/>
          <a:ext cx="9588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228600</xdr:colOff>
      <xdr:row>104</xdr:row>
      <xdr:rowOff>361950</xdr:rowOff>
    </xdr:from>
    <xdr:to>
      <xdr:col>9</xdr:col>
      <xdr:colOff>1073150</xdr:colOff>
      <xdr:row>104</xdr:row>
      <xdr:rowOff>914400</xdr:rowOff>
    </xdr:to>
    <xdr:pic>
      <xdr:nvPicPr>
        <xdr:cNvPr id="359737" name="Picture 216">
          <a:extLst>
            <a:ext uri="{FF2B5EF4-FFF2-40B4-BE49-F238E27FC236}">
              <a16:creationId xmlns:a16="http://schemas.microsoft.com/office/drawing/2014/main" id="{451DF55B-3757-4E6F-BAA3-24198103AB2C}"/>
            </a:ext>
          </a:extLst>
        </xdr:cNvPr>
        <xdr:cNvPicPr>
          <a:picLocks noChangeAspect="1" noChangeArrowheads="1"/>
        </xdr:cNvPicPr>
      </xdr:nvPicPr>
      <xdr:blipFill>
        <a:blip xmlns:r="http://schemas.openxmlformats.org/officeDocument/2006/relationships" r:embed="rId179">
          <a:extLst>
            <a:ext uri="{28A0092B-C50C-407E-A947-70E740481C1C}">
              <a14:useLocalDpi xmlns:a14="http://schemas.microsoft.com/office/drawing/2010/main" val="0"/>
            </a:ext>
          </a:extLst>
        </a:blip>
        <a:srcRect/>
        <a:stretch>
          <a:fillRect/>
        </a:stretch>
      </xdr:blipFill>
      <xdr:spPr bwMode="auto">
        <a:xfrm>
          <a:off x="7404100" y="131673600"/>
          <a:ext cx="8445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171450</xdr:colOff>
      <xdr:row>102</xdr:row>
      <xdr:rowOff>171450</xdr:rowOff>
    </xdr:from>
    <xdr:to>
      <xdr:col>9</xdr:col>
      <xdr:colOff>1181100</xdr:colOff>
      <xdr:row>102</xdr:row>
      <xdr:rowOff>901700</xdr:rowOff>
    </xdr:to>
    <xdr:pic>
      <xdr:nvPicPr>
        <xdr:cNvPr id="359738" name="Picture 214">
          <a:extLst>
            <a:ext uri="{FF2B5EF4-FFF2-40B4-BE49-F238E27FC236}">
              <a16:creationId xmlns:a16="http://schemas.microsoft.com/office/drawing/2014/main" id="{09F34447-95E2-4044-BAE5-672B0E3A86B1}"/>
            </a:ext>
          </a:extLst>
        </xdr:cNvPr>
        <xdr:cNvPicPr>
          <a:picLocks noChangeAspect="1" noChangeArrowheads="1"/>
        </xdr:cNvPicPr>
      </xdr:nvPicPr>
      <xdr:blipFill>
        <a:blip xmlns:r="http://schemas.openxmlformats.org/officeDocument/2006/relationships" r:embed="rId180">
          <a:extLst>
            <a:ext uri="{28A0092B-C50C-407E-A947-70E740481C1C}">
              <a14:useLocalDpi xmlns:a14="http://schemas.microsoft.com/office/drawing/2010/main" val="0"/>
            </a:ext>
          </a:extLst>
        </a:blip>
        <a:srcRect/>
        <a:stretch>
          <a:fillRect/>
        </a:stretch>
      </xdr:blipFill>
      <xdr:spPr bwMode="auto">
        <a:xfrm>
          <a:off x="7346950" y="128943100"/>
          <a:ext cx="100965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209550</xdr:colOff>
      <xdr:row>101</xdr:row>
      <xdr:rowOff>133350</xdr:rowOff>
    </xdr:from>
    <xdr:to>
      <xdr:col>9</xdr:col>
      <xdr:colOff>1136650</xdr:colOff>
      <xdr:row>101</xdr:row>
      <xdr:rowOff>990600</xdr:rowOff>
    </xdr:to>
    <xdr:pic>
      <xdr:nvPicPr>
        <xdr:cNvPr id="359739" name="Picture 213">
          <a:extLst>
            <a:ext uri="{FF2B5EF4-FFF2-40B4-BE49-F238E27FC236}">
              <a16:creationId xmlns:a16="http://schemas.microsoft.com/office/drawing/2014/main" id="{2A695C36-2911-4E08-9A74-B80C3FA192AF}"/>
            </a:ext>
          </a:extLst>
        </xdr:cNvPr>
        <xdr:cNvPicPr>
          <a:picLocks noChangeAspect="1"/>
        </xdr:cNvPicPr>
      </xdr:nvPicPr>
      <xdr:blipFill>
        <a:blip xmlns:r="http://schemas.openxmlformats.org/officeDocument/2006/relationships" r:embed="rId181">
          <a:extLst>
            <a:ext uri="{28A0092B-C50C-407E-A947-70E740481C1C}">
              <a14:useLocalDpi xmlns:a14="http://schemas.microsoft.com/office/drawing/2010/main" val="0"/>
            </a:ext>
          </a:extLst>
        </a:blip>
        <a:srcRect/>
        <a:stretch>
          <a:fillRect/>
        </a:stretch>
      </xdr:blipFill>
      <xdr:spPr bwMode="auto">
        <a:xfrm>
          <a:off x="7385050" y="127635000"/>
          <a:ext cx="9271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381000</xdr:colOff>
      <xdr:row>100</xdr:row>
      <xdr:rowOff>279400</xdr:rowOff>
    </xdr:from>
    <xdr:to>
      <xdr:col>9</xdr:col>
      <xdr:colOff>1460500</xdr:colOff>
      <xdr:row>100</xdr:row>
      <xdr:rowOff>996950</xdr:rowOff>
    </xdr:to>
    <xdr:pic>
      <xdr:nvPicPr>
        <xdr:cNvPr id="359740" name="Picture 85">
          <a:extLst>
            <a:ext uri="{FF2B5EF4-FFF2-40B4-BE49-F238E27FC236}">
              <a16:creationId xmlns:a16="http://schemas.microsoft.com/office/drawing/2014/main" id="{368D0A3E-A449-4313-A3FF-AE2E9B5A3D11}"/>
            </a:ext>
          </a:extLst>
        </xdr:cNvPr>
        <xdr:cNvPicPr>
          <a:picLocks noChangeAspect="1"/>
        </xdr:cNvPicPr>
      </xdr:nvPicPr>
      <xdr:blipFill>
        <a:blip xmlns:r="http://schemas.openxmlformats.org/officeDocument/2006/relationships" r:embed="rId182">
          <a:extLst>
            <a:ext uri="{28A0092B-C50C-407E-A947-70E740481C1C}">
              <a14:useLocalDpi xmlns:a14="http://schemas.microsoft.com/office/drawing/2010/main" val="0"/>
            </a:ext>
          </a:extLst>
        </a:blip>
        <a:srcRect/>
        <a:stretch>
          <a:fillRect/>
        </a:stretch>
      </xdr:blipFill>
      <xdr:spPr bwMode="auto">
        <a:xfrm>
          <a:off x="7556500" y="126511050"/>
          <a:ext cx="10795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171450</xdr:colOff>
      <xdr:row>99</xdr:row>
      <xdr:rowOff>533400</xdr:rowOff>
    </xdr:from>
    <xdr:to>
      <xdr:col>9</xdr:col>
      <xdr:colOff>1270000</xdr:colOff>
      <xdr:row>99</xdr:row>
      <xdr:rowOff>800100</xdr:rowOff>
    </xdr:to>
    <xdr:pic>
      <xdr:nvPicPr>
        <xdr:cNvPr id="359741" name="Picture 206">
          <a:extLst>
            <a:ext uri="{FF2B5EF4-FFF2-40B4-BE49-F238E27FC236}">
              <a16:creationId xmlns:a16="http://schemas.microsoft.com/office/drawing/2014/main" id="{01A7D12A-26F1-4D23-BC67-1597B0FE6BBD}"/>
            </a:ext>
          </a:extLst>
        </xdr:cNvPr>
        <xdr:cNvPicPr>
          <a:picLocks noChangeAspect="1"/>
        </xdr:cNvPicPr>
      </xdr:nvPicPr>
      <xdr:blipFill>
        <a:blip xmlns:r="http://schemas.openxmlformats.org/officeDocument/2006/relationships" r:embed="rId183">
          <a:extLst>
            <a:ext uri="{28A0092B-C50C-407E-A947-70E740481C1C}">
              <a14:useLocalDpi xmlns:a14="http://schemas.microsoft.com/office/drawing/2010/main" val="0"/>
            </a:ext>
          </a:extLst>
        </a:blip>
        <a:srcRect/>
        <a:stretch>
          <a:fillRect/>
        </a:stretch>
      </xdr:blipFill>
      <xdr:spPr bwMode="auto">
        <a:xfrm>
          <a:off x="7346950" y="125495050"/>
          <a:ext cx="109855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101600</xdr:colOff>
      <xdr:row>98</xdr:row>
      <xdr:rowOff>476250</xdr:rowOff>
    </xdr:from>
    <xdr:to>
      <xdr:col>9</xdr:col>
      <xdr:colOff>1250950</xdr:colOff>
      <xdr:row>98</xdr:row>
      <xdr:rowOff>622300</xdr:rowOff>
    </xdr:to>
    <xdr:pic>
      <xdr:nvPicPr>
        <xdr:cNvPr id="359742" name="Picture 205">
          <a:extLst>
            <a:ext uri="{FF2B5EF4-FFF2-40B4-BE49-F238E27FC236}">
              <a16:creationId xmlns:a16="http://schemas.microsoft.com/office/drawing/2014/main" id="{FD34FFE5-B5B1-4EE1-8C5D-DAD1F08E9D48}"/>
            </a:ext>
          </a:extLst>
        </xdr:cNvPr>
        <xdr:cNvPicPr>
          <a:picLocks noChangeAspect="1"/>
        </xdr:cNvPicPr>
      </xdr:nvPicPr>
      <xdr:blipFill>
        <a:blip xmlns:r="http://schemas.openxmlformats.org/officeDocument/2006/relationships" r:embed="rId184">
          <a:extLst>
            <a:ext uri="{28A0092B-C50C-407E-A947-70E740481C1C}">
              <a14:useLocalDpi xmlns:a14="http://schemas.microsoft.com/office/drawing/2010/main" val="0"/>
            </a:ext>
          </a:extLst>
        </a:blip>
        <a:srcRect/>
        <a:stretch>
          <a:fillRect/>
        </a:stretch>
      </xdr:blipFill>
      <xdr:spPr bwMode="auto">
        <a:xfrm>
          <a:off x="7277100" y="124167900"/>
          <a:ext cx="1149350" cy="146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57150</xdr:colOff>
      <xdr:row>97</xdr:row>
      <xdr:rowOff>514350</xdr:rowOff>
    </xdr:from>
    <xdr:to>
      <xdr:col>9</xdr:col>
      <xdr:colOff>1295400</xdr:colOff>
      <xdr:row>97</xdr:row>
      <xdr:rowOff>666750</xdr:rowOff>
    </xdr:to>
    <xdr:pic>
      <xdr:nvPicPr>
        <xdr:cNvPr id="359743" name="Picture 204">
          <a:extLst>
            <a:ext uri="{FF2B5EF4-FFF2-40B4-BE49-F238E27FC236}">
              <a16:creationId xmlns:a16="http://schemas.microsoft.com/office/drawing/2014/main" id="{02657A83-EBAF-413D-B41B-25C5BA3B7D38}"/>
            </a:ext>
          </a:extLst>
        </xdr:cNvPr>
        <xdr:cNvPicPr>
          <a:picLocks noChangeAspect="1"/>
        </xdr:cNvPicPr>
      </xdr:nvPicPr>
      <xdr:blipFill>
        <a:blip xmlns:r="http://schemas.openxmlformats.org/officeDocument/2006/relationships" r:embed="rId185">
          <a:extLst>
            <a:ext uri="{28A0092B-C50C-407E-A947-70E740481C1C}">
              <a14:useLocalDpi xmlns:a14="http://schemas.microsoft.com/office/drawing/2010/main" val="0"/>
            </a:ext>
          </a:extLst>
        </a:blip>
        <a:srcRect/>
        <a:stretch>
          <a:fillRect/>
        </a:stretch>
      </xdr:blipFill>
      <xdr:spPr bwMode="auto">
        <a:xfrm>
          <a:off x="7232650" y="122936000"/>
          <a:ext cx="1238250" cy="152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57150</xdr:colOff>
      <xdr:row>96</xdr:row>
      <xdr:rowOff>406400</xdr:rowOff>
    </xdr:from>
    <xdr:to>
      <xdr:col>9</xdr:col>
      <xdr:colOff>1257300</xdr:colOff>
      <xdr:row>96</xdr:row>
      <xdr:rowOff>749300</xdr:rowOff>
    </xdr:to>
    <xdr:pic>
      <xdr:nvPicPr>
        <xdr:cNvPr id="359744" name="Picture 203">
          <a:extLst>
            <a:ext uri="{FF2B5EF4-FFF2-40B4-BE49-F238E27FC236}">
              <a16:creationId xmlns:a16="http://schemas.microsoft.com/office/drawing/2014/main" id="{7BEC7CB6-690C-41E4-B9A5-BFF760A0AAA3}"/>
            </a:ext>
          </a:extLst>
        </xdr:cNvPr>
        <xdr:cNvPicPr>
          <a:picLocks noChangeAspect="1"/>
        </xdr:cNvPicPr>
      </xdr:nvPicPr>
      <xdr:blipFill>
        <a:blip xmlns:r="http://schemas.openxmlformats.org/officeDocument/2006/relationships" r:embed="rId186">
          <a:extLst>
            <a:ext uri="{28A0092B-C50C-407E-A947-70E740481C1C}">
              <a14:useLocalDpi xmlns:a14="http://schemas.microsoft.com/office/drawing/2010/main" val="0"/>
            </a:ext>
          </a:extLst>
        </a:blip>
        <a:srcRect/>
        <a:stretch>
          <a:fillRect/>
        </a:stretch>
      </xdr:blipFill>
      <xdr:spPr bwMode="auto">
        <a:xfrm>
          <a:off x="7232650" y="121558050"/>
          <a:ext cx="120015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69850</xdr:colOff>
      <xdr:row>95</xdr:row>
      <xdr:rowOff>488950</xdr:rowOff>
    </xdr:from>
    <xdr:to>
      <xdr:col>9</xdr:col>
      <xdr:colOff>1282700</xdr:colOff>
      <xdr:row>95</xdr:row>
      <xdr:rowOff>749300</xdr:rowOff>
    </xdr:to>
    <xdr:pic>
      <xdr:nvPicPr>
        <xdr:cNvPr id="359745" name="Picture 202">
          <a:extLst>
            <a:ext uri="{FF2B5EF4-FFF2-40B4-BE49-F238E27FC236}">
              <a16:creationId xmlns:a16="http://schemas.microsoft.com/office/drawing/2014/main" id="{BCADD111-A7F8-4AE0-A325-F576D7530792}"/>
            </a:ext>
          </a:extLst>
        </xdr:cNvPr>
        <xdr:cNvPicPr>
          <a:picLocks noChangeAspect="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a:off x="7245350" y="120370600"/>
          <a:ext cx="121285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209550</xdr:colOff>
      <xdr:row>94</xdr:row>
      <xdr:rowOff>247650</xdr:rowOff>
    </xdr:from>
    <xdr:to>
      <xdr:col>9</xdr:col>
      <xdr:colOff>1187450</xdr:colOff>
      <xdr:row>94</xdr:row>
      <xdr:rowOff>946150</xdr:rowOff>
    </xdr:to>
    <xdr:pic>
      <xdr:nvPicPr>
        <xdr:cNvPr id="359746" name="Picture 201">
          <a:extLst>
            <a:ext uri="{FF2B5EF4-FFF2-40B4-BE49-F238E27FC236}">
              <a16:creationId xmlns:a16="http://schemas.microsoft.com/office/drawing/2014/main" id="{EE1167EE-DEB6-4BF7-AE5D-F7406715198D}"/>
            </a:ext>
          </a:extLst>
        </xdr:cNvPr>
        <xdr:cNvPicPr>
          <a:picLocks noChangeAspect="1"/>
        </xdr:cNvPicPr>
      </xdr:nvPicPr>
      <xdr:blipFill>
        <a:blip xmlns:r="http://schemas.openxmlformats.org/officeDocument/2006/relationships" r:embed="rId188">
          <a:extLst>
            <a:ext uri="{28A0092B-C50C-407E-A947-70E740481C1C}">
              <a14:useLocalDpi xmlns:a14="http://schemas.microsoft.com/office/drawing/2010/main" val="0"/>
            </a:ext>
          </a:extLst>
        </a:blip>
        <a:srcRect/>
        <a:stretch>
          <a:fillRect/>
        </a:stretch>
      </xdr:blipFill>
      <xdr:spPr bwMode="auto">
        <a:xfrm>
          <a:off x="7385050" y="118859300"/>
          <a:ext cx="97790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355600</xdr:colOff>
      <xdr:row>92</xdr:row>
      <xdr:rowOff>304800</xdr:rowOff>
    </xdr:from>
    <xdr:to>
      <xdr:col>9</xdr:col>
      <xdr:colOff>996950</xdr:colOff>
      <xdr:row>92</xdr:row>
      <xdr:rowOff>1162050</xdr:rowOff>
    </xdr:to>
    <xdr:pic>
      <xdr:nvPicPr>
        <xdr:cNvPr id="359747" name="Picture 77">
          <a:extLst>
            <a:ext uri="{FF2B5EF4-FFF2-40B4-BE49-F238E27FC236}">
              <a16:creationId xmlns:a16="http://schemas.microsoft.com/office/drawing/2014/main" id="{C743CF8A-0638-4D93-9231-4A89FA224FCA}"/>
            </a:ext>
          </a:extLst>
        </xdr:cNvPr>
        <xdr:cNvPicPr>
          <a:picLocks noChangeAspect="1" noChangeArrowheads="1"/>
        </xdr:cNvPicPr>
      </xdr:nvPicPr>
      <xdr:blipFill>
        <a:blip xmlns:r="http://schemas.openxmlformats.org/officeDocument/2006/relationships" r:embed="rId189">
          <a:extLst>
            <a:ext uri="{28A0092B-C50C-407E-A947-70E740481C1C}">
              <a14:useLocalDpi xmlns:a14="http://schemas.microsoft.com/office/drawing/2010/main" val="0"/>
            </a:ext>
          </a:extLst>
        </a:blip>
        <a:srcRect/>
        <a:stretch>
          <a:fillRect/>
        </a:stretch>
      </xdr:blipFill>
      <xdr:spPr bwMode="auto">
        <a:xfrm>
          <a:off x="7531100" y="116376450"/>
          <a:ext cx="6413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190500</xdr:colOff>
      <xdr:row>93</xdr:row>
      <xdr:rowOff>177800</xdr:rowOff>
    </xdr:from>
    <xdr:to>
      <xdr:col>9</xdr:col>
      <xdr:colOff>1098550</xdr:colOff>
      <xdr:row>93</xdr:row>
      <xdr:rowOff>977900</xdr:rowOff>
    </xdr:to>
    <xdr:pic>
      <xdr:nvPicPr>
        <xdr:cNvPr id="359748" name="Picture 78">
          <a:extLst>
            <a:ext uri="{FF2B5EF4-FFF2-40B4-BE49-F238E27FC236}">
              <a16:creationId xmlns:a16="http://schemas.microsoft.com/office/drawing/2014/main" id="{B0D9BFDA-0C56-47D1-BB1F-CE16CCCDCDC8}"/>
            </a:ext>
          </a:extLst>
        </xdr:cNvPr>
        <xdr:cNvPicPr>
          <a:picLocks noChangeAspect="1" noChangeArrowheads="1"/>
        </xdr:cNvPicPr>
      </xdr:nvPicPr>
      <xdr:blipFill>
        <a:blip xmlns:r="http://schemas.openxmlformats.org/officeDocument/2006/relationships" r:embed="rId190">
          <a:extLst>
            <a:ext uri="{28A0092B-C50C-407E-A947-70E740481C1C}">
              <a14:useLocalDpi xmlns:a14="http://schemas.microsoft.com/office/drawing/2010/main" val="0"/>
            </a:ext>
          </a:extLst>
        </a:blip>
        <a:srcRect/>
        <a:stretch>
          <a:fillRect/>
        </a:stretch>
      </xdr:blipFill>
      <xdr:spPr bwMode="auto">
        <a:xfrm>
          <a:off x="7366000" y="117519450"/>
          <a:ext cx="90805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120650</xdr:colOff>
      <xdr:row>90</xdr:row>
      <xdr:rowOff>133350</xdr:rowOff>
    </xdr:from>
    <xdr:to>
      <xdr:col>9</xdr:col>
      <xdr:colOff>1225550</xdr:colOff>
      <xdr:row>90</xdr:row>
      <xdr:rowOff>1092200</xdr:rowOff>
    </xdr:to>
    <xdr:pic>
      <xdr:nvPicPr>
        <xdr:cNvPr id="359749" name="Picture 197">
          <a:extLst>
            <a:ext uri="{FF2B5EF4-FFF2-40B4-BE49-F238E27FC236}">
              <a16:creationId xmlns:a16="http://schemas.microsoft.com/office/drawing/2014/main" id="{9088AB19-E6B9-4B97-996D-0B7B12298BAC}"/>
            </a:ext>
          </a:extLst>
        </xdr:cNvPr>
        <xdr:cNvPicPr>
          <a:picLocks noChangeAspect="1" noChangeArrowheads="1"/>
        </xdr:cNvPicPr>
      </xdr:nvPicPr>
      <xdr:blipFill>
        <a:blip xmlns:r="http://schemas.openxmlformats.org/officeDocument/2006/relationships" r:embed="rId191">
          <a:extLst>
            <a:ext uri="{28A0092B-C50C-407E-A947-70E740481C1C}">
              <a14:useLocalDpi xmlns:a14="http://schemas.microsoft.com/office/drawing/2010/main" val="0"/>
            </a:ext>
          </a:extLst>
        </a:blip>
        <a:srcRect/>
        <a:stretch>
          <a:fillRect/>
        </a:stretch>
      </xdr:blipFill>
      <xdr:spPr bwMode="auto">
        <a:xfrm>
          <a:off x="7296150" y="113665000"/>
          <a:ext cx="1104900" cy="958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273050</xdr:colOff>
      <xdr:row>91</xdr:row>
      <xdr:rowOff>165100</xdr:rowOff>
    </xdr:from>
    <xdr:to>
      <xdr:col>9</xdr:col>
      <xdr:colOff>1282700</xdr:colOff>
      <xdr:row>91</xdr:row>
      <xdr:rowOff>1022350</xdr:rowOff>
    </xdr:to>
    <xdr:pic>
      <xdr:nvPicPr>
        <xdr:cNvPr id="359750" name="Picture 76">
          <a:extLst>
            <a:ext uri="{FF2B5EF4-FFF2-40B4-BE49-F238E27FC236}">
              <a16:creationId xmlns:a16="http://schemas.microsoft.com/office/drawing/2014/main" id="{8655F6CD-713B-4DA4-930D-BAA2240A9D74}"/>
            </a:ext>
          </a:extLst>
        </xdr:cNvPr>
        <xdr:cNvPicPr>
          <a:picLocks noChangeAspect="1" noChangeArrowheads="1"/>
        </xdr:cNvPicPr>
      </xdr:nvPicPr>
      <xdr:blipFill>
        <a:blip xmlns:r="http://schemas.openxmlformats.org/officeDocument/2006/relationships" r:embed="rId192">
          <a:extLst>
            <a:ext uri="{28A0092B-C50C-407E-A947-70E740481C1C}">
              <a14:useLocalDpi xmlns:a14="http://schemas.microsoft.com/office/drawing/2010/main" val="0"/>
            </a:ext>
          </a:extLst>
        </a:blip>
        <a:srcRect/>
        <a:stretch>
          <a:fillRect/>
        </a:stretch>
      </xdr:blipFill>
      <xdr:spPr bwMode="auto">
        <a:xfrm>
          <a:off x="7448550" y="114966750"/>
          <a:ext cx="10096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241300</xdr:colOff>
      <xdr:row>88</xdr:row>
      <xdr:rowOff>228600</xdr:rowOff>
    </xdr:from>
    <xdr:to>
      <xdr:col>9</xdr:col>
      <xdr:colOff>1200150</xdr:colOff>
      <xdr:row>88</xdr:row>
      <xdr:rowOff>1162050</xdr:rowOff>
    </xdr:to>
    <xdr:pic>
      <xdr:nvPicPr>
        <xdr:cNvPr id="359751" name="Picture 195">
          <a:extLst>
            <a:ext uri="{FF2B5EF4-FFF2-40B4-BE49-F238E27FC236}">
              <a16:creationId xmlns:a16="http://schemas.microsoft.com/office/drawing/2014/main" id="{C9B35F3D-0630-42D2-8D40-82186841ADA4}"/>
            </a:ext>
          </a:extLst>
        </xdr:cNvPr>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rcRect/>
        <a:stretch>
          <a:fillRect/>
        </a:stretch>
      </xdr:blipFill>
      <xdr:spPr bwMode="auto">
        <a:xfrm>
          <a:off x="7416800" y="111220250"/>
          <a:ext cx="9588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279400</xdr:colOff>
      <xdr:row>89</xdr:row>
      <xdr:rowOff>177800</xdr:rowOff>
    </xdr:from>
    <xdr:to>
      <xdr:col>9</xdr:col>
      <xdr:colOff>1187450</xdr:colOff>
      <xdr:row>89</xdr:row>
      <xdr:rowOff>1136650</xdr:rowOff>
    </xdr:to>
    <xdr:pic>
      <xdr:nvPicPr>
        <xdr:cNvPr id="359752" name="Picture 196">
          <a:extLst>
            <a:ext uri="{FF2B5EF4-FFF2-40B4-BE49-F238E27FC236}">
              <a16:creationId xmlns:a16="http://schemas.microsoft.com/office/drawing/2014/main" id="{AF34CCCF-7CEA-4B6F-B79A-A878CC9C8E75}"/>
            </a:ext>
          </a:extLst>
        </xdr:cNvPr>
        <xdr:cNvPicPr>
          <a:picLocks noChangeAspect="1" noChangeArrowheads="1"/>
        </xdr:cNvPicPr>
      </xdr:nvPicPr>
      <xdr:blipFill>
        <a:blip xmlns:r="http://schemas.openxmlformats.org/officeDocument/2006/relationships" r:embed="rId194">
          <a:extLst>
            <a:ext uri="{28A0092B-C50C-407E-A947-70E740481C1C}">
              <a14:useLocalDpi xmlns:a14="http://schemas.microsoft.com/office/drawing/2010/main" val="0"/>
            </a:ext>
          </a:extLst>
        </a:blip>
        <a:srcRect/>
        <a:stretch>
          <a:fillRect/>
        </a:stretch>
      </xdr:blipFill>
      <xdr:spPr bwMode="auto">
        <a:xfrm>
          <a:off x="7454900" y="112439450"/>
          <a:ext cx="908050" cy="958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457200</xdr:colOff>
      <xdr:row>86</xdr:row>
      <xdr:rowOff>323850</xdr:rowOff>
    </xdr:from>
    <xdr:to>
      <xdr:col>9</xdr:col>
      <xdr:colOff>1155700</xdr:colOff>
      <xdr:row>86</xdr:row>
      <xdr:rowOff>857250</xdr:rowOff>
    </xdr:to>
    <xdr:pic>
      <xdr:nvPicPr>
        <xdr:cNvPr id="359753" name="image167.jpeg" descr="image167.jpeg">
          <a:extLst>
            <a:ext uri="{FF2B5EF4-FFF2-40B4-BE49-F238E27FC236}">
              <a16:creationId xmlns:a16="http://schemas.microsoft.com/office/drawing/2014/main" id="{C0BA0565-32B4-4798-BB23-50B59AF28199}"/>
            </a:ext>
          </a:extLst>
        </xdr:cNvPr>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rcRect/>
        <a:stretch>
          <a:fillRect/>
        </a:stretch>
      </xdr:blipFill>
      <xdr:spPr bwMode="auto">
        <a:xfrm>
          <a:off x="7632700" y="108775500"/>
          <a:ext cx="6985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431800</xdr:colOff>
      <xdr:row>87</xdr:row>
      <xdr:rowOff>342900</xdr:rowOff>
    </xdr:from>
    <xdr:to>
      <xdr:col>9</xdr:col>
      <xdr:colOff>1130300</xdr:colOff>
      <xdr:row>87</xdr:row>
      <xdr:rowOff>831850</xdr:rowOff>
    </xdr:to>
    <xdr:pic>
      <xdr:nvPicPr>
        <xdr:cNvPr id="359754" name="image168.jpeg" descr="image168.jpeg">
          <a:extLst>
            <a:ext uri="{FF2B5EF4-FFF2-40B4-BE49-F238E27FC236}">
              <a16:creationId xmlns:a16="http://schemas.microsoft.com/office/drawing/2014/main" id="{8D0C7184-6916-420A-974F-2636A05351A2}"/>
            </a:ext>
          </a:extLst>
        </xdr:cNvPr>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rcRect/>
        <a:stretch>
          <a:fillRect/>
        </a:stretch>
      </xdr:blipFill>
      <xdr:spPr bwMode="auto">
        <a:xfrm>
          <a:off x="7607300" y="110064550"/>
          <a:ext cx="69850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419100</xdr:colOff>
      <xdr:row>83</xdr:row>
      <xdr:rowOff>241300</xdr:rowOff>
    </xdr:from>
    <xdr:to>
      <xdr:col>9</xdr:col>
      <xdr:colOff>1085850</xdr:colOff>
      <xdr:row>83</xdr:row>
      <xdr:rowOff>717550</xdr:rowOff>
    </xdr:to>
    <xdr:pic>
      <xdr:nvPicPr>
        <xdr:cNvPr id="359755" name="image164.jpeg" descr="image164.jpeg">
          <a:extLst>
            <a:ext uri="{FF2B5EF4-FFF2-40B4-BE49-F238E27FC236}">
              <a16:creationId xmlns:a16="http://schemas.microsoft.com/office/drawing/2014/main" id="{5B88CC76-2913-490D-9843-EDE8F25F67A0}"/>
            </a:ext>
          </a:extLst>
        </xdr:cNvPr>
        <xdr:cNvPicPr>
          <a:picLocks noChangeAspect="1"/>
        </xdr:cNvPicPr>
      </xdr:nvPicPr>
      <xdr:blipFill>
        <a:blip xmlns:r="http://schemas.openxmlformats.org/officeDocument/2006/relationships" r:embed="rId197">
          <a:extLst>
            <a:ext uri="{28A0092B-C50C-407E-A947-70E740481C1C}">
              <a14:useLocalDpi xmlns:a14="http://schemas.microsoft.com/office/drawing/2010/main" val="0"/>
            </a:ext>
          </a:extLst>
        </a:blip>
        <a:srcRect/>
        <a:stretch>
          <a:fillRect/>
        </a:stretch>
      </xdr:blipFill>
      <xdr:spPr bwMode="auto">
        <a:xfrm>
          <a:off x="7594600" y="104882950"/>
          <a:ext cx="6667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400050</xdr:colOff>
      <xdr:row>84</xdr:row>
      <xdr:rowOff>279400</xdr:rowOff>
    </xdr:from>
    <xdr:to>
      <xdr:col>9</xdr:col>
      <xdr:colOff>1098550</xdr:colOff>
      <xdr:row>84</xdr:row>
      <xdr:rowOff>781050</xdr:rowOff>
    </xdr:to>
    <xdr:pic>
      <xdr:nvPicPr>
        <xdr:cNvPr id="359756" name="image165.jpeg" descr="image165.jpeg">
          <a:extLst>
            <a:ext uri="{FF2B5EF4-FFF2-40B4-BE49-F238E27FC236}">
              <a16:creationId xmlns:a16="http://schemas.microsoft.com/office/drawing/2014/main" id="{81FB0568-4035-4BE8-88C8-9F59251B4E14}"/>
            </a:ext>
          </a:extLst>
        </xdr:cNvPr>
        <xdr:cNvPicPr>
          <a:picLocks noChangeAspect="1"/>
        </xdr:cNvPicPr>
      </xdr:nvPicPr>
      <xdr:blipFill>
        <a:blip xmlns:r="http://schemas.openxmlformats.org/officeDocument/2006/relationships" r:embed="rId198">
          <a:extLst>
            <a:ext uri="{28A0092B-C50C-407E-A947-70E740481C1C}">
              <a14:useLocalDpi xmlns:a14="http://schemas.microsoft.com/office/drawing/2010/main" val="0"/>
            </a:ext>
          </a:extLst>
        </a:blip>
        <a:srcRect/>
        <a:stretch>
          <a:fillRect/>
        </a:stretch>
      </xdr:blipFill>
      <xdr:spPr bwMode="auto">
        <a:xfrm>
          <a:off x="7575550" y="106191050"/>
          <a:ext cx="69850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317500</xdr:colOff>
      <xdr:row>85</xdr:row>
      <xdr:rowOff>228600</xdr:rowOff>
    </xdr:from>
    <xdr:to>
      <xdr:col>9</xdr:col>
      <xdr:colOff>1016000</xdr:colOff>
      <xdr:row>85</xdr:row>
      <xdr:rowOff>762000</xdr:rowOff>
    </xdr:to>
    <xdr:pic>
      <xdr:nvPicPr>
        <xdr:cNvPr id="359757" name="image166.jpeg" descr="image166.jpeg">
          <a:extLst>
            <a:ext uri="{FF2B5EF4-FFF2-40B4-BE49-F238E27FC236}">
              <a16:creationId xmlns:a16="http://schemas.microsoft.com/office/drawing/2014/main" id="{C11F463D-4591-48B3-BE74-55CF1B9A4D50}"/>
            </a:ext>
          </a:extLst>
        </xdr:cNvPr>
        <xdr:cNvPicPr>
          <a:picLocks noChangeAspect="1"/>
        </xdr:cNvPicPr>
      </xdr:nvPicPr>
      <xdr:blipFill>
        <a:blip xmlns:r="http://schemas.openxmlformats.org/officeDocument/2006/relationships" r:embed="rId199">
          <a:extLst>
            <a:ext uri="{28A0092B-C50C-407E-A947-70E740481C1C}">
              <a14:useLocalDpi xmlns:a14="http://schemas.microsoft.com/office/drawing/2010/main" val="0"/>
            </a:ext>
          </a:extLst>
        </a:blip>
        <a:srcRect/>
        <a:stretch>
          <a:fillRect/>
        </a:stretch>
      </xdr:blipFill>
      <xdr:spPr bwMode="auto">
        <a:xfrm>
          <a:off x="7493000" y="107410250"/>
          <a:ext cx="6985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311150</xdr:colOff>
      <xdr:row>82</xdr:row>
      <xdr:rowOff>323850</xdr:rowOff>
    </xdr:from>
    <xdr:to>
      <xdr:col>9</xdr:col>
      <xdr:colOff>1009650</xdr:colOff>
      <xdr:row>82</xdr:row>
      <xdr:rowOff>939800</xdr:rowOff>
    </xdr:to>
    <xdr:pic>
      <xdr:nvPicPr>
        <xdr:cNvPr id="359758" name="image163.jpeg" descr="image163.jpeg">
          <a:extLst>
            <a:ext uri="{FF2B5EF4-FFF2-40B4-BE49-F238E27FC236}">
              <a16:creationId xmlns:a16="http://schemas.microsoft.com/office/drawing/2014/main" id="{E1DB5E63-0B44-4A3E-847A-680F1C64632F}"/>
            </a:ext>
          </a:extLst>
        </xdr:cNvPr>
        <xdr:cNvPicPr>
          <a:picLocks noChangeAspect="1"/>
        </xdr:cNvPicPr>
      </xdr:nvPicPr>
      <xdr:blipFill>
        <a:blip xmlns:r="http://schemas.openxmlformats.org/officeDocument/2006/relationships" r:embed="rId200">
          <a:extLst>
            <a:ext uri="{28A0092B-C50C-407E-A947-70E740481C1C}">
              <a14:useLocalDpi xmlns:a14="http://schemas.microsoft.com/office/drawing/2010/main" val="0"/>
            </a:ext>
          </a:extLst>
        </a:blip>
        <a:srcRect/>
        <a:stretch>
          <a:fillRect/>
        </a:stretch>
      </xdr:blipFill>
      <xdr:spPr bwMode="auto">
        <a:xfrm>
          <a:off x="7486650" y="103695500"/>
          <a:ext cx="6985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311150</xdr:colOff>
      <xdr:row>81</xdr:row>
      <xdr:rowOff>323850</xdr:rowOff>
    </xdr:from>
    <xdr:to>
      <xdr:col>9</xdr:col>
      <xdr:colOff>958850</xdr:colOff>
      <xdr:row>81</xdr:row>
      <xdr:rowOff>762000</xdr:rowOff>
    </xdr:to>
    <xdr:pic>
      <xdr:nvPicPr>
        <xdr:cNvPr id="359759" name="image171.jpeg" descr="image171.jpeg">
          <a:extLst>
            <a:ext uri="{FF2B5EF4-FFF2-40B4-BE49-F238E27FC236}">
              <a16:creationId xmlns:a16="http://schemas.microsoft.com/office/drawing/2014/main" id="{0FDEA1EF-9F50-4B35-B9BD-17457F2F0F3A}"/>
            </a:ext>
          </a:extLst>
        </xdr:cNvPr>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rcRect/>
        <a:stretch>
          <a:fillRect/>
        </a:stretch>
      </xdr:blipFill>
      <xdr:spPr bwMode="auto">
        <a:xfrm>
          <a:off x="7486650" y="102425500"/>
          <a:ext cx="6477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311150</xdr:colOff>
      <xdr:row>80</xdr:row>
      <xdr:rowOff>406400</xdr:rowOff>
    </xdr:from>
    <xdr:to>
      <xdr:col>9</xdr:col>
      <xdr:colOff>996950</xdr:colOff>
      <xdr:row>80</xdr:row>
      <xdr:rowOff>635000</xdr:rowOff>
    </xdr:to>
    <xdr:pic>
      <xdr:nvPicPr>
        <xdr:cNvPr id="359760" name="image151.jpeg" descr="image151.jpeg">
          <a:extLst>
            <a:ext uri="{FF2B5EF4-FFF2-40B4-BE49-F238E27FC236}">
              <a16:creationId xmlns:a16="http://schemas.microsoft.com/office/drawing/2014/main" id="{A6113408-F656-4ACB-BB47-7D3FA879860A}"/>
            </a:ext>
          </a:extLst>
        </xdr:cNvPr>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rcRect/>
        <a:stretch>
          <a:fillRect/>
        </a:stretch>
      </xdr:blipFill>
      <xdr:spPr bwMode="auto">
        <a:xfrm>
          <a:off x="7486650" y="101238050"/>
          <a:ext cx="68580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222250</xdr:colOff>
      <xdr:row>79</xdr:row>
      <xdr:rowOff>228600</xdr:rowOff>
    </xdr:from>
    <xdr:to>
      <xdr:col>9</xdr:col>
      <xdr:colOff>1320800</xdr:colOff>
      <xdr:row>79</xdr:row>
      <xdr:rowOff>863600</xdr:rowOff>
    </xdr:to>
    <xdr:pic>
      <xdr:nvPicPr>
        <xdr:cNvPr id="359761" name="Picture 212">
          <a:extLst>
            <a:ext uri="{FF2B5EF4-FFF2-40B4-BE49-F238E27FC236}">
              <a16:creationId xmlns:a16="http://schemas.microsoft.com/office/drawing/2014/main" id="{03A73B48-C6BE-45DA-A009-19FB3B801755}"/>
            </a:ext>
          </a:extLst>
        </xdr:cNvPr>
        <xdr:cNvPicPr>
          <a:picLocks noChangeAspect="1" noChangeArrowheads="1"/>
        </xdr:cNvPicPr>
      </xdr:nvPicPr>
      <xdr:blipFill>
        <a:blip xmlns:r="http://schemas.openxmlformats.org/officeDocument/2006/relationships" r:embed="rId203">
          <a:extLst>
            <a:ext uri="{28A0092B-C50C-407E-A947-70E740481C1C}">
              <a14:useLocalDpi xmlns:a14="http://schemas.microsoft.com/office/drawing/2010/main" val="0"/>
            </a:ext>
          </a:extLst>
        </a:blip>
        <a:srcRect/>
        <a:stretch>
          <a:fillRect/>
        </a:stretch>
      </xdr:blipFill>
      <xdr:spPr bwMode="auto">
        <a:xfrm>
          <a:off x="7397750" y="99790250"/>
          <a:ext cx="109855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177800</xdr:colOff>
      <xdr:row>78</xdr:row>
      <xdr:rowOff>133350</xdr:rowOff>
    </xdr:from>
    <xdr:to>
      <xdr:col>9</xdr:col>
      <xdr:colOff>1225550</xdr:colOff>
      <xdr:row>78</xdr:row>
      <xdr:rowOff>1085850</xdr:rowOff>
    </xdr:to>
    <xdr:pic>
      <xdr:nvPicPr>
        <xdr:cNvPr id="359762" name="Picture 211">
          <a:extLst>
            <a:ext uri="{FF2B5EF4-FFF2-40B4-BE49-F238E27FC236}">
              <a16:creationId xmlns:a16="http://schemas.microsoft.com/office/drawing/2014/main" id="{D158CFCE-3805-4F90-A3D0-1A9E6AA721B6}"/>
            </a:ext>
          </a:extLst>
        </xdr:cNvPr>
        <xdr:cNvPicPr>
          <a:picLocks noChangeAspect="1" noChangeArrowheads="1"/>
        </xdr:cNvPicPr>
      </xdr:nvPicPr>
      <xdr:blipFill>
        <a:blip xmlns:r="http://schemas.openxmlformats.org/officeDocument/2006/relationships" r:embed="rId204">
          <a:extLst>
            <a:ext uri="{28A0092B-C50C-407E-A947-70E740481C1C}">
              <a14:useLocalDpi xmlns:a14="http://schemas.microsoft.com/office/drawing/2010/main" val="0"/>
            </a:ext>
          </a:extLst>
        </a:blip>
        <a:srcRect/>
        <a:stretch>
          <a:fillRect/>
        </a:stretch>
      </xdr:blipFill>
      <xdr:spPr bwMode="auto">
        <a:xfrm>
          <a:off x="7353300" y="98425000"/>
          <a:ext cx="10477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400050</xdr:colOff>
      <xdr:row>77</xdr:row>
      <xdr:rowOff>190500</xdr:rowOff>
    </xdr:from>
    <xdr:to>
      <xdr:col>9</xdr:col>
      <xdr:colOff>1149350</xdr:colOff>
      <xdr:row>77</xdr:row>
      <xdr:rowOff>1028700</xdr:rowOff>
    </xdr:to>
    <xdr:pic>
      <xdr:nvPicPr>
        <xdr:cNvPr id="359763" name="image149.jpeg" descr="image149.jpeg">
          <a:extLst>
            <a:ext uri="{FF2B5EF4-FFF2-40B4-BE49-F238E27FC236}">
              <a16:creationId xmlns:a16="http://schemas.microsoft.com/office/drawing/2014/main" id="{0838BB7F-5683-4B59-B790-0886BF0F049E}"/>
            </a:ext>
          </a:extLst>
        </xdr:cNvPr>
        <xdr:cNvPicPr>
          <a:picLocks noChangeAspect="1"/>
        </xdr:cNvPicPr>
      </xdr:nvPicPr>
      <xdr:blipFill>
        <a:blip xmlns:r="http://schemas.openxmlformats.org/officeDocument/2006/relationships" r:embed="rId205">
          <a:extLst>
            <a:ext uri="{28A0092B-C50C-407E-A947-70E740481C1C}">
              <a14:useLocalDpi xmlns:a14="http://schemas.microsoft.com/office/drawing/2010/main" val="0"/>
            </a:ext>
          </a:extLst>
        </a:blip>
        <a:srcRect/>
        <a:stretch>
          <a:fillRect/>
        </a:stretch>
      </xdr:blipFill>
      <xdr:spPr bwMode="auto">
        <a:xfrm>
          <a:off x="7575550" y="97212150"/>
          <a:ext cx="7493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177800</xdr:colOff>
      <xdr:row>75</xdr:row>
      <xdr:rowOff>241300</xdr:rowOff>
    </xdr:from>
    <xdr:to>
      <xdr:col>9</xdr:col>
      <xdr:colOff>1390650</xdr:colOff>
      <xdr:row>75</xdr:row>
      <xdr:rowOff>1181100</xdr:rowOff>
    </xdr:to>
    <xdr:pic>
      <xdr:nvPicPr>
        <xdr:cNvPr id="359764" name="Picture 186">
          <a:extLst>
            <a:ext uri="{FF2B5EF4-FFF2-40B4-BE49-F238E27FC236}">
              <a16:creationId xmlns:a16="http://schemas.microsoft.com/office/drawing/2014/main" id="{5A27F106-B50E-4442-8419-3C1C9676194C}"/>
            </a:ext>
          </a:extLst>
        </xdr:cNvPr>
        <xdr:cNvPicPr>
          <a:picLocks noChangeAspect="1"/>
        </xdr:cNvPicPr>
      </xdr:nvPicPr>
      <xdr:blipFill>
        <a:blip xmlns:r="http://schemas.openxmlformats.org/officeDocument/2006/relationships" r:embed="rId206">
          <a:extLst>
            <a:ext uri="{28A0092B-C50C-407E-A947-70E740481C1C}">
              <a14:useLocalDpi xmlns:a14="http://schemas.microsoft.com/office/drawing/2010/main" val="0"/>
            </a:ext>
          </a:extLst>
        </a:blip>
        <a:srcRect/>
        <a:stretch>
          <a:fillRect/>
        </a:stretch>
      </xdr:blipFill>
      <xdr:spPr bwMode="auto">
        <a:xfrm>
          <a:off x="7353300" y="94722950"/>
          <a:ext cx="1212850" cy="939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450850</xdr:colOff>
      <xdr:row>76</xdr:row>
      <xdr:rowOff>323850</xdr:rowOff>
    </xdr:from>
    <xdr:to>
      <xdr:col>9</xdr:col>
      <xdr:colOff>1149350</xdr:colOff>
      <xdr:row>76</xdr:row>
      <xdr:rowOff>819150</xdr:rowOff>
    </xdr:to>
    <xdr:pic>
      <xdr:nvPicPr>
        <xdr:cNvPr id="359765" name="image152.jpeg" descr="image152.jpeg">
          <a:extLst>
            <a:ext uri="{FF2B5EF4-FFF2-40B4-BE49-F238E27FC236}">
              <a16:creationId xmlns:a16="http://schemas.microsoft.com/office/drawing/2014/main" id="{0F49BA65-0571-46B1-80D3-85860D99D8B4}"/>
            </a:ext>
          </a:extLst>
        </xdr:cNvPr>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rcRect/>
        <a:stretch>
          <a:fillRect/>
        </a:stretch>
      </xdr:blipFill>
      <xdr:spPr bwMode="auto">
        <a:xfrm>
          <a:off x="7626350" y="96075500"/>
          <a:ext cx="6985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107950</xdr:colOff>
      <xdr:row>72</xdr:row>
      <xdr:rowOff>196850</xdr:rowOff>
    </xdr:from>
    <xdr:to>
      <xdr:col>9</xdr:col>
      <xdr:colOff>1193800</xdr:colOff>
      <xdr:row>72</xdr:row>
      <xdr:rowOff>1016000</xdr:rowOff>
    </xdr:to>
    <xdr:pic>
      <xdr:nvPicPr>
        <xdr:cNvPr id="359766" name="Picture 183">
          <a:extLst>
            <a:ext uri="{FF2B5EF4-FFF2-40B4-BE49-F238E27FC236}">
              <a16:creationId xmlns:a16="http://schemas.microsoft.com/office/drawing/2014/main" id="{BFBF058B-F880-4AD3-BB08-CFAA3E0D09BF}"/>
            </a:ext>
          </a:extLst>
        </xdr:cNvPr>
        <xdr:cNvPicPr>
          <a:picLocks noChangeAspect="1" noChangeArrowheads="1"/>
        </xdr:cNvPicPr>
      </xdr:nvPicPr>
      <xdr:blipFill>
        <a:blip xmlns:r="http://schemas.openxmlformats.org/officeDocument/2006/relationships" r:embed="rId208">
          <a:extLst>
            <a:ext uri="{28A0092B-C50C-407E-A947-70E740481C1C}">
              <a14:useLocalDpi xmlns:a14="http://schemas.microsoft.com/office/drawing/2010/main" val="0"/>
            </a:ext>
          </a:extLst>
        </a:blip>
        <a:srcRect/>
        <a:stretch>
          <a:fillRect/>
        </a:stretch>
      </xdr:blipFill>
      <xdr:spPr bwMode="auto">
        <a:xfrm>
          <a:off x="7283450" y="90868500"/>
          <a:ext cx="10858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101600</xdr:colOff>
      <xdr:row>73</xdr:row>
      <xdr:rowOff>190500</xdr:rowOff>
    </xdr:from>
    <xdr:to>
      <xdr:col>9</xdr:col>
      <xdr:colOff>1250950</xdr:colOff>
      <xdr:row>73</xdr:row>
      <xdr:rowOff>1022350</xdr:rowOff>
    </xdr:to>
    <xdr:pic>
      <xdr:nvPicPr>
        <xdr:cNvPr id="359767" name="Picture 184">
          <a:extLst>
            <a:ext uri="{FF2B5EF4-FFF2-40B4-BE49-F238E27FC236}">
              <a16:creationId xmlns:a16="http://schemas.microsoft.com/office/drawing/2014/main" id="{2B01A927-F810-41CD-9EAA-D5BA1CE02418}"/>
            </a:ext>
          </a:extLst>
        </xdr:cNvPr>
        <xdr:cNvPicPr>
          <a:picLocks noChangeAspect="1" noChangeArrowheads="1"/>
        </xdr:cNvPicPr>
      </xdr:nvPicPr>
      <xdr:blipFill>
        <a:blip xmlns:r="http://schemas.openxmlformats.org/officeDocument/2006/relationships" r:embed="rId209">
          <a:extLst>
            <a:ext uri="{28A0092B-C50C-407E-A947-70E740481C1C}">
              <a14:useLocalDpi xmlns:a14="http://schemas.microsoft.com/office/drawing/2010/main" val="0"/>
            </a:ext>
          </a:extLst>
        </a:blip>
        <a:srcRect/>
        <a:stretch>
          <a:fillRect/>
        </a:stretch>
      </xdr:blipFill>
      <xdr:spPr bwMode="auto">
        <a:xfrm>
          <a:off x="7277100" y="92132150"/>
          <a:ext cx="1149350" cy="831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139700</xdr:colOff>
      <xdr:row>74</xdr:row>
      <xdr:rowOff>190500</xdr:rowOff>
    </xdr:from>
    <xdr:to>
      <xdr:col>9</xdr:col>
      <xdr:colOff>1174750</xdr:colOff>
      <xdr:row>74</xdr:row>
      <xdr:rowOff>1047750</xdr:rowOff>
    </xdr:to>
    <xdr:pic>
      <xdr:nvPicPr>
        <xdr:cNvPr id="359768" name="Picture 185">
          <a:extLst>
            <a:ext uri="{FF2B5EF4-FFF2-40B4-BE49-F238E27FC236}">
              <a16:creationId xmlns:a16="http://schemas.microsoft.com/office/drawing/2014/main" id="{8F9F02DB-5694-49E8-806B-819D686AF23A}"/>
            </a:ext>
          </a:extLst>
        </xdr:cNvPr>
        <xdr:cNvPicPr>
          <a:picLocks noChangeAspect="1" noChangeArrowheads="1"/>
        </xdr:cNvPicPr>
      </xdr:nvPicPr>
      <xdr:blipFill>
        <a:blip xmlns:r="http://schemas.openxmlformats.org/officeDocument/2006/relationships" r:embed="rId210">
          <a:extLst>
            <a:ext uri="{28A0092B-C50C-407E-A947-70E740481C1C}">
              <a14:useLocalDpi xmlns:a14="http://schemas.microsoft.com/office/drawing/2010/main" val="0"/>
            </a:ext>
          </a:extLst>
        </a:blip>
        <a:srcRect/>
        <a:stretch>
          <a:fillRect/>
        </a:stretch>
      </xdr:blipFill>
      <xdr:spPr bwMode="auto">
        <a:xfrm>
          <a:off x="7315200" y="93402150"/>
          <a:ext cx="10350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152400</xdr:colOff>
      <xdr:row>68</xdr:row>
      <xdr:rowOff>247650</xdr:rowOff>
    </xdr:from>
    <xdr:to>
      <xdr:col>9</xdr:col>
      <xdr:colOff>1257300</xdr:colOff>
      <xdr:row>68</xdr:row>
      <xdr:rowOff>1174750</xdr:rowOff>
    </xdr:to>
    <xdr:pic>
      <xdr:nvPicPr>
        <xdr:cNvPr id="359769" name="Picture 179">
          <a:extLst>
            <a:ext uri="{FF2B5EF4-FFF2-40B4-BE49-F238E27FC236}">
              <a16:creationId xmlns:a16="http://schemas.microsoft.com/office/drawing/2014/main" id="{98262E25-EA3C-44E1-BB0A-F43665192A20}"/>
            </a:ext>
          </a:extLst>
        </xdr:cNvPr>
        <xdr:cNvPicPr>
          <a:picLocks noChangeAspect="1" noChangeArrowheads="1"/>
        </xdr:cNvPicPr>
      </xdr:nvPicPr>
      <xdr:blipFill>
        <a:blip xmlns:r="http://schemas.openxmlformats.org/officeDocument/2006/relationships" r:embed="rId211">
          <a:extLst>
            <a:ext uri="{28A0092B-C50C-407E-A947-70E740481C1C}">
              <a14:useLocalDpi xmlns:a14="http://schemas.microsoft.com/office/drawing/2010/main" val="0"/>
            </a:ext>
          </a:extLst>
        </a:blip>
        <a:srcRect/>
        <a:stretch>
          <a:fillRect/>
        </a:stretch>
      </xdr:blipFill>
      <xdr:spPr bwMode="auto">
        <a:xfrm>
          <a:off x="7327900" y="85839300"/>
          <a:ext cx="1104900" cy="927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120650</xdr:colOff>
      <xdr:row>69</xdr:row>
      <xdr:rowOff>209550</xdr:rowOff>
    </xdr:from>
    <xdr:to>
      <xdr:col>9</xdr:col>
      <xdr:colOff>1136650</xdr:colOff>
      <xdr:row>69</xdr:row>
      <xdr:rowOff>971550</xdr:rowOff>
    </xdr:to>
    <xdr:pic>
      <xdr:nvPicPr>
        <xdr:cNvPr id="359770" name="Picture 180">
          <a:extLst>
            <a:ext uri="{FF2B5EF4-FFF2-40B4-BE49-F238E27FC236}">
              <a16:creationId xmlns:a16="http://schemas.microsoft.com/office/drawing/2014/main" id="{AF35111C-CFF9-43F5-953E-A793253EEDE9}"/>
            </a:ext>
          </a:extLst>
        </xdr:cNvPr>
        <xdr:cNvPicPr>
          <a:picLocks noChangeAspect="1" noChangeArrowheads="1"/>
        </xdr:cNvPicPr>
      </xdr:nvPicPr>
      <xdr:blipFill>
        <a:blip xmlns:r="http://schemas.openxmlformats.org/officeDocument/2006/relationships" r:embed="rId212">
          <a:extLst>
            <a:ext uri="{28A0092B-C50C-407E-A947-70E740481C1C}">
              <a14:useLocalDpi xmlns:a14="http://schemas.microsoft.com/office/drawing/2010/main" val="0"/>
            </a:ext>
          </a:extLst>
        </a:blip>
        <a:srcRect/>
        <a:stretch>
          <a:fillRect/>
        </a:stretch>
      </xdr:blipFill>
      <xdr:spPr bwMode="auto">
        <a:xfrm>
          <a:off x="7296150" y="87071200"/>
          <a:ext cx="1016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171450</xdr:colOff>
      <xdr:row>70</xdr:row>
      <xdr:rowOff>260350</xdr:rowOff>
    </xdr:from>
    <xdr:to>
      <xdr:col>9</xdr:col>
      <xdr:colOff>1041400</xdr:colOff>
      <xdr:row>70</xdr:row>
      <xdr:rowOff>1054100</xdr:rowOff>
    </xdr:to>
    <xdr:pic>
      <xdr:nvPicPr>
        <xdr:cNvPr id="359771" name="Picture 181">
          <a:extLst>
            <a:ext uri="{FF2B5EF4-FFF2-40B4-BE49-F238E27FC236}">
              <a16:creationId xmlns:a16="http://schemas.microsoft.com/office/drawing/2014/main" id="{A7D053B8-B3A8-4F26-A015-5A8D31FEB644}"/>
            </a:ext>
          </a:extLst>
        </xdr:cNvPr>
        <xdr:cNvPicPr>
          <a:picLocks noChangeAspect="1" noChangeArrowheads="1"/>
        </xdr:cNvPicPr>
      </xdr:nvPicPr>
      <xdr:blipFill>
        <a:blip xmlns:r="http://schemas.openxmlformats.org/officeDocument/2006/relationships" r:embed="rId213">
          <a:extLst>
            <a:ext uri="{28A0092B-C50C-407E-A947-70E740481C1C}">
              <a14:useLocalDpi xmlns:a14="http://schemas.microsoft.com/office/drawing/2010/main" val="0"/>
            </a:ext>
          </a:extLst>
        </a:blip>
        <a:srcRect/>
        <a:stretch>
          <a:fillRect/>
        </a:stretch>
      </xdr:blipFill>
      <xdr:spPr bwMode="auto">
        <a:xfrm>
          <a:off x="7346950" y="88392000"/>
          <a:ext cx="86995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31750</xdr:colOff>
      <xdr:row>71</xdr:row>
      <xdr:rowOff>133350</xdr:rowOff>
    </xdr:from>
    <xdr:to>
      <xdr:col>9</xdr:col>
      <xdr:colOff>1295400</xdr:colOff>
      <xdr:row>71</xdr:row>
      <xdr:rowOff>1200150</xdr:rowOff>
    </xdr:to>
    <xdr:pic>
      <xdr:nvPicPr>
        <xdr:cNvPr id="359772" name="Picture 182">
          <a:extLst>
            <a:ext uri="{FF2B5EF4-FFF2-40B4-BE49-F238E27FC236}">
              <a16:creationId xmlns:a16="http://schemas.microsoft.com/office/drawing/2014/main" id="{48B4E8BA-3FF5-4324-96E1-DF13C574CC52}"/>
            </a:ext>
          </a:extLst>
        </xdr:cNvPr>
        <xdr:cNvPicPr>
          <a:picLocks noChangeAspect="1" noChangeArrowheads="1"/>
        </xdr:cNvPicPr>
      </xdr:nvPicPr>
      <xdr:blipFill>
        <a:blip xmlns:r="http://schemas.openxmlformats.org/officeDocument/2006/relationships" r:embed="rId214">
          <a:extLst>
            <a:ext uri="{28A0092B-C50C-407E-A947-70E740481C1C}">
              <a14:useLocalDpi xmlns:a14="http://schemas.microsoft.com/office/drawing/2010/main" val="0"/>
            </a:ext>
          </a:extLst>
        </a:blip>
        <a:srcRect/>
        <a:stretch>
          <a:fillRect/>
        </a:stretch>
      </xdr:blipFill>
      <xdr:spPr bwMode="auto">
        <a:xfrm>
          <a:off x="7207250" y="89535000"/>
          <a:ext cx="126365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285750</xdr:colOff>
      <xdr:row>67</xdr:row>
      <xdr:rowOff>171450</xdr:rowOff>
    </xdr:from>
    <xdr:to>
      <xdr:col>9</xdr:col>
      <xdr:colOff>1174750</xdr:colOff>
      <xdr:row>67</xdr:row>
      <xdr:rowOff>1123950</xdr:rowOff>
    </xdr:to>
    <xdr:pic>
      <xdr:nvPicPr>
        <xdr:cNvPr id="359773" name="Picture 178">
          <a:extLst>
            <a:ext uri="{FF2B5EF4-FFF2-40B4-BE49-F238E27FC236}">
              <a16:creationId xmlns:a16="http://schemas.microsoft.com/office/drawing/2014/main" id="{8F591E1B-A3A3-41F3-B295-8EB289365538}"/>
            </a:ext>
          </a:extLst>
        </xdr:cNvPr>
        <xdr:cNvPicPr>
          <a:picLocks noChangeAspect="1"/>
        </xdr:cNvPicPr>
      </xdr:nvPicPr>
      <xdr:blipFill>
        <a:blip xmlns:r="http://schemas.openxmlformats.org/officeDocument/2006/relationships" r:embed="rId215">
          <a:extLst>
            <a:ext uri="{28A0092B-C50C-407E-A947-70E740481C1C}">
              <a14:useLocalDpi xmlns:a14="http://schemas.microsoft.com/office/drawing/2010/main" val="0"/>
            </a:ext>
          </a:extLst>
        </a:blip>
        <a:srcRect/>
        <a:stretch>
          <a:fillRect/>
        </a:stretch>
      </xdr:blipFill>
      <xdr:spPr bwMode="auto">
        <a:xfrm>
          <a:off x="7461250" y="84493100"/>
          <a:ext cx="8890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69850</xdr:colOff>
      <xdr:row>66</xdr:row>
      <xdr:rowOff>133350</xdr:rowOff>
    </xdr:from>
    <xdr:to>
      <xdr:col>9</xdr:col>
      <xdr:colOff>1282700</xdr:colOff>
      <xdr:row>66</xdr:row>
      <xdr:rowOff>1187450</xdr:rowOff>
    </xdr:to>
    <xdr:pic>
      <xdr:nvPicPr>
        <xdr:cNvPr id="359774" name="Picture 177">
          <a:extLst>
            <a:ext uri="{FF2B5EF4-FFF2-40B4-BE49-F238E27FC236}">
              <a16:creationId xmlns:a16="http://schemas.microsoft.com/office/drawing/2014/main" id="{4F94D887-8542-48DC-8B0E-80A8073A82DC}"/>
            </a:ext>
          </a:extLst>
        </xdr:cNvPr>
        <xdr:cNvPicPr>
          <a:picLocks noChangeAspect="1" noChangeArrowheads="1"/>
        </xdr:cNvPicPr>
      </xdr:nvPicPr>
      <xdr:blipFill>
        <a:blip xmlns:r="http://schemas.openxmlformats.org/officeDocument/2006/relationships" r:embed="rId216">
          <a:extLst>
            <a:ext uri="{28A0092B-C50C-407E-A947-70E740481C1C}">
              <a14:useLocalDpi xmlns:a14="http://schemas.microsoft.com/office/drawing/2010/main" val="0"/>
            </a:ext>
          </a:extLst>
        </a:blip>
        <a:srcRect/>
        <a:stretch>
          <a:fillRect/>
        </a:stretch>
      </xdr:blipFill>
      <xdr:spPr bwMode="auto">
        <a:xfrm>
          <a:off x="7245350" y="83185000"/>
          <a:ext cx="1212850" cy="1054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190500</xdr:colOff>
      <xdr:row>64</xdr:row>
      <xdr:rowOff>177800</xdr:rowOff>
    </xdr:from>
    <xdr:to>
      <xdr:col>9</xdr:col>
      <xdr:colOff>1257300</xdr:colOff>
      <xdr:row>64</xdr:row>
      <xdr:rowOff>1111250</xdr:rowOff>
    </xdr:to>
    <xdr:pic>
      <xdr:nvPicPr>
        <xdr:cNvPr id="359775" name="Picture 175">
          <a:extLst>
            <a:ext uri="{FF2B5EF4-FFF2-40B4-BE49-F238E27FC236}">
              <a16:creationId xmlns:a16="http://schemas.microsoft.com/office/drawing/2014/main" id="{6C8547BB-3F5F-4881-8DA0-D1979BC8F403}"/>
            </a:ext>
          </a:extLst>
        </xdr:cNvPr>
        <xdr:cNvPicPr>
          <a:picLocks noChangeAspect="1" noChangeArrowheads="1"/>
        </xdr:cNvPicPr>
      </xdr:nvPicPr>
      <xdr:blipFill>
        <a:blip xmlns:r="http://schemas.openxmlformats.org/officeDocument/2006/relationships" r:embed="rId217">
          <a:extLst>
            <a:ext uri="{28A0092B-C50C-407E-A947-70E740481C1C}">
              <a14:useLocalDpi xmlns:a14="http://schemas.microsoft.com/office/drawing/2010/main" val="0"/>
            </a:ext>
          </a:extLst>
        </a:blip>
        <a:srcRect/>
        <a:stretch>
          <a:fillRect/>
        </a:stretch>
      </xdr:blipFill>
      <xdr:spPr bwMode="auto">
        <a:xfrm>
          <a:off x="7366000" y="80689450"/>
          <a:ext cx="10668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107950</xdr:colOff>
      <xdr:row>65</xdr:row>
      <xdr:rowOff>171450</xdr:rowOff>
    </xdr:from>
    <xdr:to>
      <xdr:col>9</xdr:col>
      <xdr:colOff>1212850</xdr:colOff>
      <xdr:row>65</xdr:row>
      <xdr:rowOff>1130300</xdr:rowOff>
    </xdr:to>
    <xdr:pic>
      <xdr:nvPicPr>
        <xdr:cNvPr id="359776" name="Picture 176">
          <a:extLst>
            <a:ext uri="{FF2B5EF4-FFF2-40B4-BE49-F238E27FC236}">
              <a16:creationId xmlns:a16="http://schemas.microsoft.com/office/drawing/2014/main" id="{E6624FE4-EAD0-42F3-8D82-0D00EEEEBC8C}"/>
            </a:ext>
          </a:extLst>
        </xdr:cNvPr>
        <xdr:cNvPicPr>
          <a:picLocks noChangeAspect="1" noChangeArrowheads="1"/>
        </xdr:cNvPicPr>
      </xdr:nvPicPr>
      <xdr:blipFill>
        <a:blip xmlns:r="http://schemas.openxmlformats.org/officeDocument/2006/relationships" r:embed="rId218">
          <a:extLst>
            <a:ext uri="{28A0092B-C50C-407E-A947-70E740481C1C}">
              <a14:useLocalDpi xmlns:a14="http://schemas.microsoft.com/office/drawing/2010/main" val="0"/>
            </a:ext>
          </a:extLst>
        </a:blip>
        <a:srcRect/>
        <a:stretch>
          <a:fillRect/>
        </a:stretch>
      </xdr:blipFill>
      <xdr:spPr bwMode="auto">
        <a:xfrm>
          <a:off x="7283450" y="81953100"/>
          <a:ext cx="1104900" cy="958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177800</xdr:colOff>
      <xdr:row>62</xdr:row>
      <xdr:rowOff>171450</xdr:rowOff>
    </xdr:from>
    <xdr:to>
      <xdr:col>9</xdr:col>
      <xdr:colOff>1282700</xdr:colOff>
      <xdr:row>62</xdr:row>
      <xdr:rowOff>1130300</xdr:rowOff>
    </xdr:to>
    <xdr:pic>
      <xdr:nvPicPr>
        <xdr:cNvPr id="359777" name="Picture 173">
          <a:extLst>
            <a:ext uri="{FF2B5EF4-FFF2-40B4-BE49-F238E27FC236}">
              <a16:creationId xmlns:a16="http://schemas.microsoft.com/office/drawing/2014/main" id="{E4071440-2E95-4099-9129-18BA141EC2D5}"/>
            </a:ext>
          </a:extLst>
        </xdr:cNvPr>
        <xdr:cNvPicPr>
          <a:picLocks noChangeAspect="1" noChangeArrowheads="1"/>
        </xdr:cNvPicPr>
      </xdr:nvPicPr>
      <xdr:blipFill>
        <a:blip xmlns:r="http://schemas.openxmlformats.org/officeDocument/2006/relationships" r:embed="rId219">
          <a:extLst>
            <a:ext uri="{28A0092B-C50C-407E-A947-70E740481C1C}">
              <a14:useLocalDpi xmlns:a14="http://schemas.microsoft.com/office/drawing/2010/main" val="0"/>
            </a:ext>
          </a:extLst>
        </a:blip>
        <a:srcRect/>
        <a:stretch>
          <a:fillRect/>
        </a:stretch>
      </xdr:blipFill>
      <xdr:spPr bwMode="auto">
        <a:xfrm>
          <a:off x="7353300" y="78143100"/>
          <a:ext cx="1104900" cy="958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241300</xdr:colOff>
      <xdr:row>63</xdr:row>
      <xdr:rowOff>247650</xdr:rowOff>
    </xdr:from>
    <xdr:to>
      <xdr:col>9</xdr:col>
      <xdr:colOff>1149350</xdr:colOff>
      <xdr:row>63</xdr:row>
      <xdr:rowOff>1041400</xdr:rowOff>
    </xdr:to>
    <xdr:pic>
      <xdr:nvPicPr>
        <xdr:cNvPr id="359778" name="Picture 174">
          <a:extLst>
            <a:ext uri="{FF2B5EF4-FFF2-40B4-BE49-F238E27FC236}">
              <a16:creationId xmlns:a16="http://schemas.microsoft.com/office/drawing/2014/main" id="{BD5C51EA-B701-4506-B427-5BF495F02680}"/>
            </a:ext>
          </a:extLst>
        </xdr:cNvPr>
        <xdr:cNvPicPr>
          <a:picLocks noChangeAspect="1" noChangeArrowheads="1"/>
        </xdr:cNvPicPr>
      </xdr:nvPicPr>
      <xdr:blipFill>
        <a:blip xmlns:r="http://schemas.openxmlformats.org/officeDocument/2006/relationships" r:embed="rId220">
          <a:extLst>
            <a:ext uri="{28A0092B-C50C-407E-A947-70E740481C1C}">
              <a14:useLocalDpi xmlns:a14="http://schemas.microsoft.com/office/drawing/2010/main" val="0"/>
            </a:ext>
          </a:extLst>
        </a:blip>
        <a:srcRect/>
        <a:stretch>
          <a:fillRect/>
        </a:stretch>
      </xdr:blipFill>
      <xdr:spPr bwMode="auto">
        <a:xfrm>
          <a:off x="7416800" y="79489300"/>
          <a:ext cx="90805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260350</xdr:colOff>
      <xdr:row>60</xdr:row>
      <xdr:rowOff>247650</xdr:rowOff>
    </xdr:from>
    <xdr:to>
      <xdr:col>9</xdr:col>
      <xdr:colOff>1174750</xdr:colOff>
      <xdr:row>60</xdr:row>
      <xdr:rowOff>1041400</xdr:rowOff>
    </xdr:to>
    <xdr:pic>
      <xdr:nvPicPr>
        <xdr:cNvPr id="359779" name="Picture 171">
          <a:extLst>
            <a:ext uri="{FF2B5EF4-FFF2-40B4-BE49-F238E27FC236}">
              <a16:creationId xmlns:a16="http://schemas.microsoft.com/office/drawing/2014/main" id="{85654AFC-5F0E-4246-9B86-E346468253B8}"/>
            </a:ext>
          </a:extLst>
        </xdr:cNvPr>
        <xdr:cNvPicPr>
          <a:picLocks noChangeAspect="1" noChangeArrowheads="1"/>
        </xdr:cNvPicPr>
      </xdr:nvPicPr>
      <xdr:blipFill>
        <a:blip xmlns:r="http://schemas.openxmlformats.org/officeDocument/2006/relationships" r:embed="rId221">
          <a:extLst>
            <a:ext uri="{28A0092B-C50C-407E-A947-70E740481C1C}">
              <a14:useLocalDpi xmlns:a14="http://schemas.microsoft.com/office/drawing/2010/main" val="0"/>
            </a:ext>
          </a:extLst>
        </a:blip>
        <a:srcRect/>
        <a:stretch>
          <a:fillRect/>
        </a:stretch>
      </xdr:blipFill>
      <xdr:spPr bwMode="auto">
        <a:xfrm>
          <a:off x="7435850" y="75679300"/>
          <a:ext cx="91440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196850</xdr:colOff>
      <xdr:row>61</xdr:row>
      <xdr:rowOff>171450</xdr:rowOff>
    </xdr:from>
    <xdr:to>
      <xdr:col>9</xdr:col>
      <xdr:colOff>1193800</xdr:colOff>
      <xdr:row>61</xdr:row>
      <xdr:rowOff>1047750</xdr:rowOff>
    </xdr:to>
    <xdr:pic>
      <xdr:nvPicPr>
        <xdr:cNvPr id="359780" name="Picture 172">
          <a:extLst>
            <a:ext uri="{FF2B5EF4-FFF2-40B4-BE49-F238E27FC236}">
              <a16:creationId xmlns:a16="http://schemas.microsoft.com/office/drawing/2014/main" id="{71938331-D9E4-4001-9865-4BF80A7624BC}"/>
            </a:ext>
          </a:extLst>
        </xdr:cNvPr>
        <xdr:cNvPicPr>
          <a:picLocks noChangeAspect="1" noChangeArrowheads="1"/>
        </xdr:cNvPicPr>
      </xdr:nvPicPr>
      <xdr:blipFill>
        <a:blip xmlns:r="http://schemas.openxmlformats.org/officeDocument/2006/relationships" r:embed="rId222">
          <a:extLst>
            <a:ext uri="{28A0092B-C50C-407E-A947-70E740481C1C}">
              <a14:useLocalDpi xmlns:a14="http://schemas.microsoft.com/office/drawing/2010/main" val="0"/>
            </a:ext>
          </a:extLst>
        </a:blip>
        <a:srcRect/>
        <a:stretch>
          <a:fillRect/>
        </a:stretch>
      </xdr:blipFill>
      <xdr:spPr bwMode="auto">
        <a:xfrm>
          <a:off x="7372350" y="76873100"/>
          <a:ext cx="9969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127000</xdr:colOff>
      <xdr:row>58</xdr:row>
      <xdr:rowOff>165100</xdr:rowOff>
    </xdr:from>
    <xdr:to>
      <xdr:col>9</xdr:col>
      <xdr:colOff>1225550</xdr:colOff>
      <xdr:row>58</xdr:row>
      <xdr:rowOff>1123950</xdr:rowOff>
    </xdr:to>
    <xdr:pic>
      <xdr:nvPicPr>
        <xdr:cNvPr id="359781" name="Picture 169">
          <a:extLst>
            <a:ext uri="{FF2B5EF4-FFF2-40B4-BE49-F238E27FC236}">
              <a16:creationId xmlns:a16="http://schemas.microsoft.com/office/drawing/2014/main" id="{FF164B0D-A928-450F-BA90-ACFAB9E2986E}"/>
            </a:ext>
          </a:extLst>
        </xdr:cNvPr>
        <xdr:cNvPicPr>
          <a:picLocks noChangeAspect="1" noChangeArrowheads="1"/>
        </xdr:cNvPicPr>
      </xdr:nvPicPr>
      <xdr:blipFill>
        <a:blip xmlns:r="http://schemas.openxmlformats.org/officeDocument/2006/relationships" r:embed="rId223">
          <a:extLst>
            <a:ext uri="{28A0092B-C50C-407E-A947-70E740481C1C}">
              <a14:useLocalDpi xmlns:a14="http://schemas.microsoft.com/office/drawing/2010/main" val="0"/>
            </a:ext>
          </a:extLst>
        </a:blip>
        <a:srcRect/>
        <a:stretch>
          <a:fillRect/>
        </a:stretch>
      </xdr:blipFill>
      <xdr:spPr bwMode="auto">
        <a:xfrm>
          <a:off x="7302500" y="73056750"/>
          <a:ext cx="1098550" cy="958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158750</xdr:colOff>
      <xdr:row>59</xdr:row>
      <xdr:rowOff>133350</xdr:rowOff>
    </xdr:from>
    <xdr:to>
      <xdr:col>9</xdr:col>
      <xdr:colOff>1168400</xdr:colOff>
      <xdr:row>59</xdr:row>
      <xdr:rowOff>1104900</xdr:rowOff>
    </xdr:to>
    <xdr:pic>
      <xdr:nvPicPr>
        <xdr:cNvPr id="359782" name="Picture 170">
          <a:extLst>
            <a:ext uri="{FF2B5EF4-FFF2-40B4-BE49-F238E27FC236}">
              <a16:creationId xmlns:a16="http://schemas.microsoft.com/office/drawing/2014/main" id="{5C8F9B68-2394-4CF8-9198-D4C7B16F3A93}"/>
            </a:ext>
          </a:extLst>
        </xdr:cNvPr>
        <xdr:cNvPicPr>
          <a:picLocks noChangeAspect="1" noChangeArrowheads="1"/>
        </xdr:cNvPicPr>
      </xdr:nvPicPr>
      <xdr:blipFill>
        <a:blip xmlns:r="http://schemas.openxmlformats.org/officeDocument/2006/relationships" r:embed="rId224">
          <a:extLst>
            <a:ext uri="{28A0092B-C50C-407E-A947-70E740481C1C}">
              <a14:useLocalDpi xmlns:a14="http://schemas.microsoft.com/office/drawing/2010/main" val="0"/>
            </a:ext>
          </a:extLst>
        </a:blip>
        <a:srcRect/>
        <a:stretch>
          <a:fillRect/>
        </a:stretch>
      </xdr:blipFill>
      <xdr:spPr bwMode="auto">
        <a:xfrm>
          <a:off x="7334250" y="74295000"/>
          <a:ext cx="10096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127000</xdr:colOff>
      <xdr:row>56</xdr:row>
      <xdr:rowOff>114300</xdr:rowOff>
    </xdr:from>
    <xdr:to>
      <xdr:col>9</xdr:col>
      <xdr:colOff>1263650</xdr:colOff>
      <xdr:row>56</xdr:row>
      <xdr:rowOff>1168400</xdr:rowOff>
    </xdr:to>
    <xdr:pic>
      <xdr:nvPicPr>
        <xdr:cNvPr id="359783" name="Picture 168">
          <a:extLst>
            <a:ext uri="{FF2B5EF4-FFF2-40B4-BE49-F238E27FC236}">
              <a16:creationId xmlns:a16="http://schemas.microsoft.com/office/drawing/2014/main" id="{1FF44D74-DC4E-4E14-B711-461C0EA8F49A}"/>
            </a:ext>
          </a:extLst>
        </xdr:cNvPr>
        <xdr:cNvPicPr>
          <a:picLocks noChangeAspect="1" noChangeArrowheads="1"/>
        </xdr:cNvPicPr>
      </xdr:nvPicPr>
      <xdr:blipFill>
        <a:blip xmlns:r="http://schemas.openxmlformats.org/officeDocument/2006/relationships" r:embed="rId225">
          <a:extLst>
            <a:ext uri="{28A0092B-C50C-407E-A947-70E740481C1C}">
              <a14:useLocalDpi xmlns:a14="http://schemas.microsoft.com/office/drawing/2010/main" val="0"/>
            </a:ext>
          </a:extLst>
        </a:blip>
        <a:srcRect/>
        <a:stretch>
          <a:fillRect/>
        </a:stretch>
      </xdr:blipFill>
      <xdr:spPr bwMode="auto">
        <a:xfrm>
          <a:off x="7302500" y="70465950"/>
          <a:ext cx="1136650" cy="1054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349250</xdr:colOff>
      <xdr:row>57</xdr:row>
      <xdr:rowOff>95250</xdr:rowOff>
    </xdr:from>
    <xdr:to>
      <xdr:col>9</xdr:col>
      <xdr:colOff>1009650</xdr:colOff>
      <xdr:row>57</xdr:row>
      <xdr:rowOff>1162050</xdr:rowOff>
    </xdr:to>
    <xdr:pic>
      <xdr:nvPicPr>
        <xdr:cNvPr id="359784" name="Picture 210">
          <a:extLst>
            <a:ext uri="{FF2B5EF4-FFF2-40B4-BE49-F238E27FC236}">
              <a16:creationId xmlns:a16="http://schemas.microsoft.com/office/drawing/2014/main" id="{010176B1-A716-4C85-B9FD-12A440221DFF}"/>
            </a:ext>
          </a:extLst>
        </xdr:cNvPr>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rcRect/>
        <a:stretch>
          <a:fillRect/>
        </a:stretch>
      </xdr:blipFill>
      <xdr:spPr bwMode="auto">
        <a:xfrm>
          <a:off x="7524750" y="71716900"/>
          <a:ext cx="6604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171450</xdr:colOff>
      <xdr:row>55</xdr:row>
      <xdr:rowOff>177800</xdr:rowOff>
    </xdr:from>
    <xdr:to>
      <xdr:col>9</xdr:col>
      <xdr:colOff>1181100</xdr:colOff>
      <xdr:row>55</xdr:row>
      <xdr:rowOff>1054100</xdr:rowOff>
    </xdr:to>
    <xdr:pic>
      <xdr:nvPicPr>
        <xdr:cNvPr id="359785" name="Picture 167">
          <a:extLst>
            <a:ext uri="{FF2B5EF4-FFF2-40B4-BE49-F238E27FC236}">
              <a16:creationId xmlns:a16="http://schemas.microsoft.com/office/drawing/2014/main" id="{408C3A99-9F70-43DE-882D-34977511520C}"/>
            </a:ext>
          </a:extLst>
        </xdr:cNvPr>
        <xdr:cNvPicPr>
          <a:picLocks noChangeAspect="1" noChangeArrowheads="1"/>
        </xdr:cNvPicPr>
      </xdr:nvPicPr>
      <xdr:blipFill>
        <a:blip xmlns:r="http://schemas.openxmlformats.org/officeDocument/2006/relationships" r:embed="rId227">
          <a:extLst>
            <a:ext uri="{28A0092B-C50C-407E-A947-70E740481C1C}">
              <a14:useLocalDpi xmlns:a14="http://schemas.microsoft.com/office/drawing/2010/main" val="0"/>
            </a:ext>
          </a:extLst>
        </a:blip>
        <a:srcRect/>
        <a:stretch>
          <a:fillRect/>
        </a:stretch>
      </xdr:blipFill>
      <xdr:spPr bwMode="auto">
        <a:xfrm>
          <a:off x="7346950" y="69259450"/>
          <a:ext cx="10096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82550</xdr:colOff>
      <xdr:row>49</xdr:row>
      <xdr:rowOff>38100</xdr:rowOff>
    </xdr:from>
    <xdr:to>
      <xdr:col>9</xdr:col>
      <xdr:colOff>781050</xdr:colOff>
      <xdr:row>49</xdr:row>
      <xdr:rowOff>558800</xdr:rowOff>
    </xdr:to>
    <xdr:pic>
      <xdr:nvPicPr>
        <xdr:cNvPr id="359786" name="image96.jpeg" descr="image96.jpeg">
          <a:extLst>
            <a:ext uri="{FF2B5EF4-FFF2-40B4-BE49-F238E27FC236}">
              <a16:creationId xmlns:a16="http://schemas.microsoft.com/office/drawing/2014/main" id="{38465261-317B-4B23-8926-3447CDD4412C}"/>
            </a:ext>
          </a:extLst>
        </xdr:cNvPr>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rcRect/>
        <a:stretch>
          <a:fillRect/>
        </a:stretch>
      </xdr:blipFill>
      <xdr:spPr bwMode="auto">
        <a:xfrm>
          <a:off x="7258050" y="61499750"/>
          <a:ext cx="6985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127000</xdr:colOff>
      <xdr:row>50</xdr:row>
      <xdr:rowOff>146050</xdr:rowOff>
    </xdr:from>
    <xdr:to>
      <xdr:col>9</xdr:col>
      <xdr:colOff>774700</xdr:colOff>
      <xdr:row>50</xdr:row>
      <xdr:rowOff>501650</xdr:rowOff>
    </xdr:to>
    <xdr:pic>
      <xdr:nvPicPr>
        <xdr:cNvPr id="359787" name="image97.jpeg" descr="image97.jpeg">
          <a:extLst>
            <a:ext uri="{FF2B5EF4-FFF2-40B4-BE49-F238E27FC236}">
              <a16:creationId xmlns:a16="http://schemas.microsoft.com/office/drawing/2014/main" id="{4B7F5BB5-C23E-481F-8E55-BE21F30BC3F6}"/>
            </a:ext>
          </a:extLst>
        </xdr:cNvPr>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rcRect/>
        <a:stretch>
          <a:fillRect/>
        </a:stretch>
      </xdr:blipFill>
      <xdr:spPr bwMode="auto">
        <a:xfrm>
          <a:off x="7302500" y="62877700"/>
          <a:ext cx="6477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260350</xdr:colOff>
      <xdr:row>51</xdr:row>
      <xdr:rowOff>95250</xdr:rowOff>
    </xdr:from>
    <xdr:to>
      <xdr:col>9</xdr:col>
      <xdr:colOff>800100</xdr:colOff>
      <xdr:row>51</xdr:row>
      <xdr:rowOff>552450</xdr:rowOff>
    </xdr:to>
    <xdr:pic>
      <xdr:nvPicPr>
        <xdr:cNvPr id="359788" name="image98.jpeg" descr="image98.jpeg">
          <a:extLst>
            <a:ext uri="{FF2B5EF4-FFF2-40B4-BE49-F238E27FC236}">
              <a16:creationId xmlns:a16="http://schemas.microsoft.com/office/drawing/2014/main" id="{E3BEAFAD-B381-41D4-ACB1-BDFD199E4467}"/>
            </a:ext>
          </a:extLst>
        </xdr:cNvPr>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rcRect/>
        <a:stretch>
          <a:fillRect/>
        </a:stretch>
      </xdr:blipFill>
      <xdr:spPr bwMode="auto">
        <a:xfrm>
          <a:off x="7435850" y="64096900"/>
          <a:ext cx="5397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107950</xdr:colOff>
      <xdr:row>52</xdr:row>
      <xdr:rowOff>38100</xdr:rowOff>
    </xdr:from>
    <xdr:to>
      <xdr:col>9</xdr:col>
      <xdr:colOff>793750</xdr:colOff>
      <xdr:row>52</xdr:row>
      <xdr:rowOff>552450</xdr:rowOff>
    </xdr:to>
    <xdr:pic>
      <xdr:nvPicPr>
        <xdr:cNvPr id="359789" name="image99.jpeg" descr="image99.jpeg">
          <a:extLst>
            <a:ext uri="{FF2B5EF4-FFF2-40B4-BE49-F238E27FC236}">
              <a16:creationId xmlns:a16="http://schemas.microsoft.com/office/drawing/2014/main" id="{4928F48F-3A0E-4100-AA8C-91B490F3363D}"/>
            </a:ext>
          </a:extLst>
        </xdr:cNvPr>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rcRect/>
        <a:stretch>
          <a:fillRect/>
        </a:stretch>
      </xdr:blipFill>
      <xdr:spPr bwMode="auto">
        <a:xfrm>
          <a:off x="7283450" y="65309750"/>
          <a:ext cx="6858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171450</xdr:colOff>
      <xdr:row>53</xdr:row>
      <xdr:rowOff>152400</xdr:rowOff>
    </xdr:from>
    <xdr:to>
      <xdr:col>9</xdr:col>
      <xdr:colOff>787400</xdr:colOff>
      <xdr:row>53</xdr:row>
      <xdr:rowOff>723900</xdr:rowOff>
    </xdr:to>
    <xdr:pic>
      <xdr:nvPicPr>
        <xdr:cNvPr id="359790" name="image100.jpeg" descr="image100.jpeg">
          <a:extLst>
            <a:ext uri="{FF2B5EF4-FFF2-40B4-BE49-F238E27FC236}">
              <a16:creationId xmlns:a16="http://schemas.microsoft.com/office/drawing/2014/main" id="{528256CA-1BE9-4390-9FE3-92942CCFCD2A}"/>
            </a:ext>
          </a:extLst>
        </xdr:cNvPr>
        <xdr:cNvPicPr>
          <a:picLocks noChangeAspect="1"/>
        </xdr:cNvPicPr>
      </xdr:nvPicPr>
      <xdr:blipFill>
        <a:blip xmlns:r="http://schemas.openxmlformats.org/officeDocument/2006/relationships" r:embed="rId232">
          <a:extLst>
            <a:ext uri="{28A0092B-C50C-407E-A947-70E740481C1C}">
              <a14:useLocalDpi xmlns:a14="http://schemas.microsoft.com/office/drawing/2010/main" val="0"/>
            </a:ext>
          </a:extLst>
        </a:blip>
        <a:srcRect/>
        <a:stretch>
          <a:fillRect/>
        </a:stretch>
      </xdr:blipFill>
      <xdr:spPr bwMode="auto">
        <a:xfrm>
          <a:off x="7346950" y="66694050"/>
          <a:ext cx="6159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107950</xdr:colOff>
      <xdr:row>54</xdr:row>
      <xdr:rowOff>133350</xdr:rowOff>
    </xdr:from>
    <xdr:to>
      <xdr:col>9</xdr:col>
      <xdr:colOff>755650</xdr:colOff>
      <xdr:row>54</xdr:row>
      <xdr:rowOff>539750</xdr:rowOff>
    </xdr:to>
    <xdr:pic>
      <xdr:nvPicPr>
        <xdr:cNvPr id="359791" name="image101.jpeg" descr="image101.jpeg">
          <a:extLst>
            <a:ext uri="{FF2B5EF4-FFF2-40B4-BE49-F238E27FC236}">
              <a16:creationId xmlns:a16="http://schemas.microsoft.com/office/drawing/2014/main" id="{6279B8B0-3AB5-4D83-8C91-0FB50B9FF418}"/>
            </a:ext>
          </a:extLst>
        </xdr:cNvPr>
        <xdr:cNvPicPr>
          <a:picLocks noChangeAspect="1"/>
        </xdr:cNvPicPr>
      </xdr:nvPicPr>
      <xdr:blipFill>
        <a:blip xmlns:r="http://schemas.openxmlformats.org/officeDocument/2006/relationships" r:embed="rId233">
          <a:extLst>
            <a:ext uri="{28A0092B-C50C-407E-A947-70E740481C1C}">
              <a14:useLocalDpi xmlns:a14="http://schemas.microsoft.com/office/drawing/2010/main" val="0"/>
            </a:ext>
          </a:extLst>
        </a:blip>
        <a:srcRect/>
        <a:stretch>
          <a:fillRect/>
        </a:stretch>
      </xdr:blipFill>
      <xdr:spPr bwMode="auto">
        <a:xfrm>
          <a:off x="7283450" y="67945000"/>
          <a:ext cx="64770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18.xml><?xml version="1.0" encoding="utf-8"?>
<xdr:wsDr xmlns:xdr="http://schemas.openxmlformats.org/drawingml/2006/spreadsheetDrawing" xmlns:a="http://schemas.openxmlformats.org/drawingml/2006/main">
  <xdr:twoCellAnchor>
    <xdr:from>
      <xdr:col>3</xdr:col>
      <xdr:colOff>19050</xdr:colOff>
      <xdr:row>45</xdr:row>
      <xdr:rowOff>38100</xdr:rowOff>
    </xdr:from>
    <xdr:to>
      <xdr:col>3</xdr:col>
      <xdr:colOff>838200</xdr:colOff>
      <xdr:row>45</xdr:row>
      <xdr:rowOff>736600</xdr:rowOff>
    </xdr:to>
    <xdr:pic>
      <xdr:nvPicPr>
        <xdr:cNvPr id="354921" name="Picture 38" descr="Picture 38">
          <a:extLst>
            <a:ext uri="{FF2B5EF4-FFF2-40B4-BE49-F238E27FC236}">
              <a16:creationId xmlns:a16="http://schemas.microsoft.com/office/drawing/2014/main" id="{5EE58601-6471-46B4-B14E-9BD32BC577E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41600" y="31286450"/>
          <a:ext cx="81915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46</xdr:row>
      <xdr:rowOff>25400</xdr:rowOff>
    </xdr:from>
    <xdr:to>
      <xdr:col>3</xdr:col>
      <xdr:colOff>749300</xdr:colOff>
      <xdr:row>46</xdr:row>
      <xdr:rowOff>666750</xdr:rowOff>
    </xdr:to>
    <xdr:pic>
      <xdr:nvPicPr>
        <xdr:cNvPr id="354922" name="Picture 39" descr="Picture 39">
          <a:extLst>
            <a:ext uri="{FF2B5EF4-FFF2-40B4-BE49-F238E27FC236}">
              <a16:creationId xmlns:a16="http://schemas.microsoft.com/office/drawing/2014/main" id="{EA7A4DF2-2FFF-451C-9615-45830A0D4FE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673350" y="32251650"/>
          <a:ext cx="6985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47</xdr:row>
      <xdr:rowOff>50800</xdr:rowOff>
    </xdr:from>
    <xdr:to>
      <xdr:col>3</xdr:col>
      <xdr:colOff>1016000</xdr:colOff>
      <xdr:row>47</xdr:row>
      <xdr:rowOff>666750</xdr:rowOff>
    </xdr:to>
    <xdr:pic>
      <xdr:nvPicPr>
        <xdr:cNvPr id="354923" name="Picture 40" descr="Picture 40">
          <a:extLst>
            <a:ext uri="{FF2B5EF4-FFF2-40B4-BE49-F238E27FC236}">
              <a16:creationId xmlns:a16="http://schemas.microsoft.com/office/drawing/2014/main" id="{A49E7B63-DEC2-4489-9179-94CD6E8A2F5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679700" y="33318450"/>
          <a:ext cx="9588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48</xdr:row>
      <xdr:rowOff>76200</xdr:rowOff>
    </xdr:from>
    <xdr:to>
      <xdr:col>3</xdr:col>
      <xdr:colOff>927100</xdr:colOff>
      <xdr:row>48</xdr:row>
      <xdr:rowOff>857250</xdr:rowOff>
    </xdr:to>
    <xdr:pic>
      <xdr:nvPicPr>
        <xdr:cNvPr id="354924" name="Picture 41" descr="Picture 41">
          <a:extLst>
            <a:ext uri="{FF2B5EF4-FFF2-40B4-BE49-F238E27FC236}">
              <a16:creationId xmlns:a16="http://schemas.microsoft.com/office/drawing/2014/main" id="{C0F59294-6A12-4AA2-9BF0-5408BDD7484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673350" y="34296350"/>
          <a:ext cx="8763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49</xdr:row>
      <xdr:rowOff>31750</xdr:rowOff>
    </xdr:from>
    <xdr:to>
      <xdr:col>3</xdr:col>
      <xdr:colOff>850900</xdr:colOff>
      <xdr:row>49</xdr:row>
      <xdr:rowOff>762000</xdr:rowOff>
    </xdr:to>
    <xdr:pic>
      <xdr:nvPicPr>
        <xdr:cNvPr id="354925" name="Picture 42" descr="Picture 42">
          <a:extLst>
            <a:ext uri="{FF2B5EF4-FFF2-40B4-BE49-F238E27FC236}">
              <a16:creationId xmlns:a16="http://schemas.microsoft.com/office/drawing/2014/main" id="{2C1767DA-3E2F-4903-907A-30BBEE84055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654300" y="35337750"/>
          <a:ext cx="81915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18</xdr:row>
      <xdr:rowOff>57150</xdr:rowOff>
    </xdr:from>
    <xdr:to>
      <xdr:col>3</xdr:col>
      <xdr:colOff>908050</xdr:colOff>
      <xdr:row>18</xdr:row>
      <xdr:rowOff>342900</xdr:rowOff>
    </xdr:to>
    <xdr:pic>
      <xdr:nvPicPr>
        <xdr:cNvPr id="354926" name="Picture 6" descr="Picture 6">
          <a:extLst>
            <a:ext uri="{FF2B5EF4-FFF2-40B4-BE49-F238E27FC236}">
              <a16:creationId xmlns:a16="http://schemas.microsoft.com/office/drawing/2014/main" id="{5E2C3809-1487-4EEC-B950-B65CC43E1D4F}"/>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654300" y="10191750"/>
          <a:ext cx="87630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14</xdr:row>
      <xdr:rowOff>25400</xdr:rowOff>
    </xdr:from>
    <xdr:to>
      <xdr:col>3</xdr:col>
      <xdr:colOff>762000</xdr:colOff>
      <xdr:row>14</xdr:row>
      <xdr:rowOff>501650</xdr:rowOff>
    </xdr:to>
    <xdr:pic>
      <xdr:nvPicPr>
        <xdr:cNvPr id="354927" name="Picture 7" descr="Picture 7">
          <a:extLst>
            <a:ext uri="{FF2B5EF4-FFF2-40B4-BE49-F238E27FC236}">
              <a16:creationId xmlns:a16="http://schemas.microsoft.com/office/drawing/2014/main" id="{BFBB2AFA-E9EA-4CBF-B75B-4E36A05C81E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654300" y="7797800"/>
          <a:ext cx="7302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15</xdr:row>
      <xdr:rowOff>38100</xdr:rowOff>
    </xdr:from>
    <xdr:to>
      <xdr:col>3</xdr:col>
      <xdr:colOff>781050</xdr:colOff>
      <xdr:row>15</xdr:row>
      <xdr:rowOff>514350</xdr:rowOff>
    </xdr:to>
    <xdr:pic>
      <xdr:nvPicPr>
        <xdr:cNvPr id="354928" name="Picture 8" descr="Picture 8">
          <a:extLst>
            <a:ext uri="{FF2B5EF4-FFF2-40B4-BE49-F238E27FC236}">
              <a16:creationId xmlns:a16="http://schemas.microsoft.com/office/drawing/2014/main" id="{6962AABD-980A-4650-8725-83D54BEA5E7D}"/>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654300" y="8464550"/>
          <a:ext cx="7493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44</xdr:row>
      <xdr:rowOff>31750</xdr:rowOff>
    </xdr:from>
    <xdr:to>
      <xdr:col>3</xdr:col>
      <xdr:colOff>977900</xdr:colOff>
      <xdr:row>44</xdr:row>
      <xdr:rowOff>641350</xdr:rowOff>
    </xdr:to>
    <xdr:pic>
      <xdr:nvPicPr>
        <xdr:cNvPr id="354929" name="Picture 9" descr="Picture 9">
          <a:extLst>
            <a:ext uri="{FF2B5EF4-FFF2-40B4-BE49-F238E27FC236}">
              <a16:creationId xmlns:a16="http://schemas.microsoft.com/office/drawing/2014/main" id="{64259AD4-0E55-4044-9989-63CAD0E0A3F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692400" y="30333950"/>
          <a:ext cx="9080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69</xdr:row>
      <xdr:rowOff>222250</xdr:rowOff>
    </xdr:from>
    <xdr:to>
      <xdr:col>3</xdr:col>
      <xdr:colOff>1035050</xdr:colOff>
      <xdr:row>69</xdr:row>
      <xdr:rowOff>539750</xdr:rowOff>
    </xdr:to>
    <xdr:pic>
      <xdr:nvPicPr>
        <xdr:cNvPr id="354930" name="Picture 10" descr="Picture 10">
          <a:extLst>
            <a:ext uri="{FF2B5EF4-FFF2-40B4-BE49-F238E27FC236}">
              <a16:creationId xmlns:a16="http://schemas.microsoft.com/office/drawing/2014/main" id="{53E16D55-75A0-4BDF-9CC8-35442DD16B5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711450" y="52679600"/>
          <a:ext cx="94615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80</xdr:row>
      <xdr:rowOff>165100</xdr:rowOff>
    </xdr:from>
    <xdr:to>
      <xdr:col>3</xdr:col>
      <xdr:colOff>958850</xdr:colOff>
      <xdr:row>80</xdr:row>
      <xdr:rowOff>603250</xdr:rowOff>
    </xdr:to>
    <xdr:pic>
      <xdr:nvPicPr>
        <xdr:cNvPr id="354931" name="Picture 11" descr="Picture 11">
          <a:extLst>
            <a:ext uri="{FF2B5EF4-FFF2-40B4-BE49-F238E27FC236}">
              <a16:creationId xmlns:a16="http://schemas.microsoft.com/office/drawing/2014/main" id="{A163A211-7A3E-46E5-94B9-19A7D25CE47E}"/>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641600" y="61652150"/>
          <a:ext cx="9398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81</xdr:row>
      <xdr:rowOff>76200</xdr:rowOff>
    </xdr:from>
    <xdr:to>
      <xdr:col>3</xdr:col>
      <xdr:colOff>1092200</xdr:colOff>
      <xdr:row>81</xdr:row>
      <xdr:rowOff>533400</xdr:rowOff>
    </xdr:to>
    <xdr:pic>
      <xdr:nvPicPr>
        <xdr:cNvPr id="354932" name="Picture 12" descr="Picture 12">
          <a:extLst>
            <a:ext uri="{FF2B5EF4-FFF2-40B4-BE49-F238E27FC236}">
              <a16:creationId xmlns:a16="http://schemas.microsoft.com/office/drawing/2014/main" id="{420BD80B-AEB1-420F-AEEA-284911ECBC0B}"/>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749550" y="62395100"/>
          <a:ext cx="9652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82</xdr:row>
      <xdr:rowOff>57150</xdr:rowOff>
    </xdr:from>
    <xdr:to>
      <xdr:col>3</xdr:col>
      <xdr:colOff>996950</xdr:colOff>
      <xdr:row>82</xdr:row>
      <xdr:rowOff>666750</xdr:rowOff>
    </xdr:to>
    <xdr:pic>
      <xdr:nvPicPr>
        <xdr:cNvPr id="354933" name="Picture 13" descr="Picture 13">
          <a:extLst>
            <a:ext uri="{FF2B5EF4-FFF2-40B4-BE49-F238E27FC236}">
              <a16:creationId xmlns:a16="http://schemas.microsoft.com/office/drawing/2014/main" id="{186AB94F-CE1C-4D10-A486-408C342FF569}"/>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654300" y="63252350"/>
          <a:ext cx="9652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806450</xdr:colOff>
      <xdr:row>1</xdr:row>
      <xdr:rowOff>57150</xdr:rowOff>
    </xdr:from>
    <xdr:to>
      <xdr:col>3</xdr:col>
      <xdr:colOff>1358900</xdr:colOff>
      <xdr:row>2</xdr:row>
      <xdr:rowOff>0</xdr:rowOff>
    </xdr:to>
    <xdr:pic>
      <xdr:nvPicPr>
        <xdr:cNvPr id="354934" name="Picture 14" descr="Picture 14">
          <a:extLst>
            <a:ext uri="{FF2B5EF4-FFF2-40B4-BE49-F238E27FC236}">
              <a16:creationId xmlns:a16="http://schemas.microsoft.com/office/drawing/2014/main" id="{A554DAE7-17A8-407C-9DA5-F50866C64CA4}"/>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429000" y="673100"/>
          <a:ext cx="552450" cy="1212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1</xdr:row>
      <xdr:rowOff>76200</xdr:rowOff>
    </xdr:from>
    <xdr:to>
      <xdr:col>3</xdr:col>
      <xdr:colOff>685800</xdr:colOff>
      <xdr:row>2</xdr:row>
      <xdr:rowOff>0</xdr:rowOff>
    </xdr:to>
    <xdr:pic>
      <xdr:nvPicPr>
        <xdr:cNvPr id="354935" name="Picture 16" descr="Picture 16">
          <a:extLst>
            <a:ext uri="{FF2B5EF4-FFF2-40B4-BE49-F238E27FC236}">
              <a16:creationId xmlns:a16="http://schemas.microsoft.com/office/drawing/2014/main" id="{C21715A7-1900-41DD-9AAB-2B17CF89FD54}"/>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724150" y="692150"/>
          <a:ext cx="584200" cy="1193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3</xdr:row>
      <xdr:rowOff>38100</xdr:rowOff>
    </xdr:from>
    <xdr:to>
      <xdr:col>3</xdr:col>
      <xdr:colOff>857250</xdr:colOff>
      <xdr:row>3</xdr:row>
      <xdr:rowOff>584200</xdr:rowOff>
    </xdr:to>
    <xdr:pic>
      <xdr:nvPicPr>
        <xdr:cNvPr id="354936" name="Picture 17" descr="Picture 17">
          <a:extLst>
            <a:ext uri="{FF2B5EF4-FFF2-40B4-BE49-F238E27FC236}">
              <a16:creationId xmlns:a16="http://schemas.microsoft.com/office/drawing/2014/main" id="{E91F2883-CF81-4663-AAD6-3228A5311089}"/>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641600" y="2571750"/>
          <a:ext cx="83820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4</xdr:row>
      <xdr:rowOff>25400</xdr:rowOff>
    </xdr:from>
    <xdr:to>
      <xdr:col>3</xdr:col>
      <xdr:colOff>857250</xdr:colOff>
      <xdr:row>4</xdr:row>
      <xdr:rowOff>558800</xdr:rowOff>
    </xdr:to>
    <xdr:pic>
      <xdr:nvPicPr>
        <xdr:cNvPr id="354937" name="Picture 18" descr="Picture 18">
          <a:extLst>
            <a:ext uri="{FF2B5EF4-FFF2-40B4-BE49-F238E27FC236}">
              <a16:creationId xmlns:a16="http://schemas.microsoft.com/office/drawing/2014/main" id="{D64F2482-37AB-417A-A681-2F5D5555B6AC}"/>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654300" y="3200400"/>
          <a:ext cx="8255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5</xdr:row>
      <xdr:rowOff>38100</xdr:rowOff>
    </xdr:from>
    <xdr:to>
      <xdr:col>3</xdr:col>
      <xdr:colOff>787400</xdr:colOff>
      <xdr:row>5</xdr:row>
      <xdr:rowOff>393700</xdr:rowOff>
    </xdr:to>
    <xdr:pic>
      <xdr:nvPicPr>
        <xdr:cNvPr id="354938" name="Picture 19" descr="Picture 19">
          <a:extLst>
            <a:ext uri="{FF2B5EF4-FFF2-40B4-BE49-F238E27FC236}">
              <a16:creationId xmlns:a16="http://schemas.microsoft.com/office/drawing/2014/main" id="{8FB249EE-2D1D-42AD-99CE-B25B5C14B3F7}"/>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654300" y="3810000"/>
          <a:ext cx="7556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6</xdr:row>
      <xdr:rowOff>25400</xdr:rowOff>
    </xdr:from>
    <xdr:to>
      <xdr:col>3</xdr:col>
      <xdr:colOff>869950</xdr:colOff>
      <xdr:row>7</xdr:row>
      <xdr:rowOff>0</xdr:rowOff>
    </xdr:to>
    <xdr:pic>
      <xdr:nvPicPr>
        <xdr:cNvPr id="354939" name="Picture 20" descr="Picture 20">
          <a:extLst>
            <a:ext uri="{FF2B5EF4-FFF2-40B4-BE49-F238E27FC236}">
              <a16:creationId xmlns:a16="http://schemas.microsoft.com/office/drawing/2014/main" id="{187E8AEE-60F0-4C42-B2B3-454B309C12F8}"/>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660650" y="4235450"/>
          <a:ext cx="8318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7</xdr:row>
      <xdr:rowOff>31750</xdr:rowOff>
    </xdr:from>
    <xdr:to>
      <xdr:col>3</xdr:col>
      <xdr:colOff>895350</xdr:colOff>
      <xdr:row>7</xdr:row>
      <xdr:rowOff>393700</xdr:rowOff>
    </xdr:to>
    <xdr:pic>
      <xdr:nvPicPr>
        <xdr:cNvPr id="354940" name="Picture 21" descr="Picture 21">
          <a:extLst>
            <a:ext uri="{FF2B5EF4-FFF2-40B4-BE49-F238E27FC236}">
              <a16:creationId xmlns:a16="http://schemas.microsoft.com/office/drawing/2014/main" id="{F23538A8-1E4E-4D6C-AC89-12BF9D87BFA7}"/>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641600" y="4794250"/>
          <a:ext cx="8763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8</xdr:row>
      <xdr:rowOff>38100</xdr:rowOff>
    </xdr:from>
    <xdr:to>
      <xdr:col>3</xdr:col>
      <xdr:colOff>863600</xdr:colOff>
      <xdr:row>8</xdr:row>
      <xdr:rowOff>393700</xdr:rowOff>
    </xdr:to>
    <xdr:pic>
      <xdr:nvPicPr>
        <xdr:cNvPr id="354941" name="Picture 22" descr="Picture 22">
          <a:extLst>
            <a:ext uri="{FF2B5EF4-FFF2-40B4-BE49-F238E27FC236}">
              <a16:creationId xmlns:a16="http://schemas.microsoft.com/office/drawing/2014/main" id="{D972C559-A896-4AE1-99FC-66628BB0ABCA}"/>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635250" y="5257800"/>
          <a:ext cx="8509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9</xdr:row>
      <xdr:rowOff>19050</xdr:rowOff>
    </xdr:from>
    <xdr:to>
      <xdr:col>3</xdr:col>
      <xdr:colOff>927100</xdr:colOff>
      <xdr:row>9</xdr:row>
      <xdr:rowOff>342900</xdr:rowOff>
    </xdr:to>
    <xdr:pic>
      <xdr:nvPicPr>
        <xdr:cNvPr id="354942" name="Picture 23" descr="Picture 23">
          <a:extLst>
            <a:ext uri="{FF2B5EF4-FFF2-40B4-BE49-F238E27FC236}">
              <a16:creationId xmlns:a16="http://schemas.microsoft.com/office/drawing/2014/main" id="{A7080DD0-1D56-47B7-BDB7-645B0C5795AF}"/>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654300" y="5708650"/>
          <a:ext cx="8953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10</xdr:row>
      <xdr:rowOff>25400</xdr:rowOff>
    </xdr:from>
    <xdr:to>
      <xdr:col>3</xdr:col>
      <xdr:colOff>946150</xdr:colOff>
      <xdr:row>10</xdr:row>
      <xdr:rowOff>292100</xdr:rowOff>
    </xdr:to>
    <xdr:pic>
      <xdr:nvPicPr>
        <xdr:cNvPr id="354943" name="Picture 24" descr="Picture 24">
          <a:extLst>
            <a:ext uri="{FF2B5EF4-FFF2-40B4-BE49-F238E27FC236}">
              <a16:creationId xmlns:a16="http://schemas.microsoft.com/office/drawing/2014/main" id="{3AFBEA65-D7D3-457B-B24C-291F3B88D959}"/>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660650" y="6159500"/>
          <a:ext cx="90805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11</xdr:row>
      <xdr:rowOff>19050</xdr:rowOff>
    </xdr:from>
    <xdr:to>
      <xdr:col>3</xdr:col>
      <xdr:colOff>958850</xdr:colOff>
      <xdr:row>11</xdr:row>
      <xdr:rowOff>304800</xdr:rowOff>
    </xdr:to>
    <xdr:pic>
      <xdr:nvPicPr>
        <xdr:cNvPr id="354944" name="Picture 25" descr="Picture 25">
          <a:extLst>
            <a:ext uri="{FF2B5EF4-FFF2-40B4-BE49-F238E27FC236}">
              <a16:creationId xmlns:a16="http://schemas.microsoft.com/office/drawing/2014/main" id="{0677B66C-FF94-43EB-8CF2-E94EEA67FB4B}"/>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635250" y="6515100"/>
          <a:ext cx="94615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12</xdr:row>
      <xdr:rowOff>38100</xdr:rowOff>
    </xdr:from>
    <xdr:to>
      <xdr:col>3</xdr:col>
      <xdr:colOff>965200</xdr:colOff>
      <xdr:row>12</xdr:row>
      <xdr:rowOff>298450</xdr:rowOff>
    </xdr:to>
    <xdr:pic>
      <xdr:nvPicPr>
        <xdr:cNvPr id="354945" name="Picture 26" descr="Picture 26">
          <a:extLst>
            <a:ext uri="{FF2B5EF4-FFF2-40B4-BE49-F238E27FC236}">
              <a16:creationId xmlns:a16="http://schemas.microsoft.com/office/drawing/2014/main" id="{CAD33629-F04D-4D46-B73F-BFAC8D73B4A0}"/>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2711450" y="6934200"/>
          <a:ext cx="87630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13</xdr:row>
      <xdr:rowOff>38100</xdr:rowOff>
    </xdr:from>
    <xdr:to>
      <xdr:col>3</xdr:col>
      <xdr:colOff>806450</xdr:colOff>
      <xdr:row>14</xdr:row>
      <xdr:rowOff>0</xdr:rowOff>
    </xdr:to>
    <xdr:pic>
      <xdr:nvPicPr>
        <xdr:cNvPr id="354946" name="Picture 27" descr="Picture 27">
          <a:extLst>
            <a:ext uri="{FF2B5EF4-FFF2-40B4-BE49-F238E27FC236}">
              <a16:creationId xmlns:a16="http://schemas.microsoft.com/office/drawing/2014/main" id="{0EEECB95-A588-4C13-8D42-0F9A3F9BD281}"/>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2654300" y="7302500"/>
          <a:ext cx="7747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16</xdr:row>
      <xdr:rowOff>31750</xdr:rowOff>
    </xdr:from>
    <xdr:to>
      <xdr:col>3</xdr:col>
      <xdr:colOff>793750</xdr:colOff>
      <xdr:row>16</xdr:row>
      <xdr:rowOff>539750</xdr:rowOff>
    </xdr:to>
    <xdr:pic>
      <xdr:nvPicPr>
        <xdr:cNvPr id="354947" name="Picture 28" descr="Picture 28">
          <a:extLst>
            <a:ext uri="{FF2B5EF4-FFF2-40B4-BE49-F238E27FC236}">
              <a16:creationId xmlns:a16="http://schemas.microsoft.com/office/drawing/2014/main" id="{DFA602CB-D063-41CC-86C0-09E5E03355C1}"/>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2660650" y="8991600"/>
          <a:ext cx="75565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17</xdr:row>
      <xdr:rowOff>38100</xdr:rowOff>
    </xdr:from>
    <xdr:to>
      <xdr:col>3</xdr:col>
      <xdr:colOff>908050</xdr:colOff>
      <xdr:row>17</xdr:row>
      <xdr:rowOff>558800</xdr:rowOff>
    </xdr:to>
    <xdr:pic>
      <xdr:nvPicPr>
        <xdr:cNvPr id="354948" name="Picture 29" descr="Picture 29">
          <a:extLst>
            <a:ext uri="{FF2B5EF4-FFF2-40B4-BE49-F238E27FC236}">
              <a16:creationId xmlns:a16="http://schemas.microsoft.com/office/drawing/2014/main" id="{B0298B81-6A4D-4D3E-8019-20A13300BB35}"/>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692400" y="9582150"/>
          <a:ext cx="8382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19</xdr:row>
      <xdr:rowOff>38100</xdr:rowOff>
    </xdr:from>
    <xdr:to>
      <xdr:col>3</xdr:col>
      <xdr:colOff>895350</xdr:colOff>
      <xdr:row>19</xdr:row>
      <xdr:rowOff>393700</xdr:rowOff>
    </xdr:to>
    <xdr:pic>
      <xdr:nvPicPr>
        <xdr:cNvPr id="354949" name="Picture 27" descr="Picture 27">
          <a:extLst>
            <a:ext uri="{FF2B5EF4-FFF2-40B4-BE49-F238E27FC236}">
              <a16:creationId xmlns:a16="http://schemas.microsoft.com/office/drawing/2014/main" id="{213F8CD7-F52A-4EEF-B78E-C655BB3150CD}"/>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641600" y="10566400"/>
          <a:ext cx="8763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20</xdr:row>
      <xdr:rowOff>19050</xdr:rowOff>
    </xdr:from>
    <xdr:to>
      <xdr:col>3</xdr:col>
      <xdr:colOff>901700</xdr:colOff>
      <xdr:row>20</xdr:row>
      <xdr:rowOff>609600</xdr:rowOff>
    </xdr:to>
    <xdr:pic>
      <xdr:nvPicPr>
        <xdr:cNvPr id="354950" name="Picture 28" descr="Picture 28">
          <a:extLst>
            <a:ext uri="{FF2B5EF4-FFF2-40B4-BE49-F238E27FC236}">
              <a16:creationId xmlns:a16="http://schemas.microsoft.com/office/drawing/2014/main" id="{C33000E7-4824-4EB3-9F00-AC591F6D2D1E}"/>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2654300" y="11226800"/>
          <a:ext cx="8699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21</xdr:row>
      <xdr:rowOff>19050</xdr:rowOff>
    </xdr:from>
    <xdr:to>
      <xdr:col>3</xdr:col>
      <xdr:colOff>787400</xdr:colOff>
      <xdr:row>22</xdr:row>
      <xdr:rowOff>6350</xdr:rowOff>
    </xdr:to>
    <xdr:pic>
      <xdr:nvPicPr>
        <xdr:cNvPr id="354951" name="Picture 76" descr="Picture 76">
          <a:extLst>
            <a:ext uri="{FF2B5EF4-FFF2-40B4-BE49-F238E27FC236}">
              <a16:creationId xmlns:a16="http://schemas.microsoft.com/office/drawing/2014/main" id="{4C2227F8-86F1-4C23-B80C-9950D7AEC9A9}"/>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2660650" y="11899900"/>
          <a:ext cx="7493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23</xdr:row>
      <xdr:rowOff>38100</xdr:rowOff>
    </xdr:from>
    <xdr:to>
      <xdr:col>3</xdr:col>
      <xdr:colOff>819150</xdr:colOff>
      <xdr:row>23</xdr:row>
      <xdr:rowOff>539750</xdr:rowOff>
    </xdr:to>
    <xdr:pic>
      <xdr:nvPicPr>
        <xdr:cNvPr id="354952" name="Picture 33" descr="Picture 33">
          <a:extLst>
            <a:ext uri="{FF2B5EF4-FFF2-40B4-BE49-F238E27FC236}">
              <a16:creationId xmlns:a16="http://schemas.microsoft.com/office/drawing/2014/main" id="{6B6A60CA-4F51-4A9F-A330-E4F3FF4CFF1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2673350" y="13481050"/>
          <a:ext cx="76835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25</xdr:row>
      <xdr:rowOff>19050</xdr:rowOff>
    </xdr:from>
    <xdr:to>
      <xdr:col>3</xdr:col>
      <xdr:colOff>800100</xdr:colOff>
      <xdr:row>25</xdr:row>
      <xdr:rowOff>647700</xdr:rowOff>
    </xdr:to>
    <xdr:pic>
      <xdr:nvPicPr>
        <xdr:cNvPr id="354953" name="Picture 34" descr="Picture 34">
          <a:extLst>
            <a:ext uri="{FF2B5EF4-FFF2-40B4-BE49-F238E27FC236}">
              <a16:creationId xmlns:a16="http://schemas.microsoft.com/office/drawing/2014/main" id="{0C20AB5D-34F9-41BA-A9AF-6DC33E8AA1ED}"/>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2673350" y="14846300"/>
          <a:ext cx="7493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32</xdr:row>
      <xdr:rowOff>50800</xdr:rowOff>
    </xdr:from>
    <xdr:to>
      <xdr:col>3</xdr:col>
      <xdr:colOff>908050</xdr:colOff>
      <xdr:row>33</xdr:row>
      <xdr:rowOff>12700</xdr:rowOff>
    </xdr:to>
    <xdr:pic>
      <xdr:nvPicPr>
        <xdr:cNvPr id="354954" name="Picture 37" descr="Picture 37">
          <a:extLst>
            <a:ext uri="{FF2B5EF4-FFF2-40B4-BE49-F238E27FC236}">
              <a16:creationId xmlns:a16="http://schemas.microsoft.com/office/drawing/2014/main" id="{361AF83E-0240-436D-807E-CA911DE7BB36}"/>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654300" y="20535900"/>
          <a:ext cx="8763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29</xdr:row>
      <xdr:rowOff>25400</xdr:rowOff>
    </xdr:from>
    <xdr:to>
      <xdr:col>3</xdr:col>
      <xdr:colOff>673100</xdr:colOff>
      <xdr:row>29</xdr:row>
      <xdr:rowOff>838200</xdr:rowOff>
    </xdr:to>
    <xdr:pic>
      <xdr:nvPicPr>
        <xdr:cNvPr id="354955" name="Picture 34" descr="Picture 34">
          <a:extLst>
            <a:ext uri="{FF2B5EF4-FFF2-40B4-BE49-F238E27FC236}">
              <a16:creationId xmlns:a16="http://schemas.microsoft.com/office/drawing/2014/main" id="{FA99E044-0362-48FC-A2F3-14FA16586F36}"/>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2705100" y="17970500"/>
          <a:ext cx="590550" cy="812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30</xdr:row>
      <xdr:rowOff>50800</xdr:rowOff>
    </xdr:from>
    <xdr:to>
      <xdr:col>3</xdr:col>
      <xdr:colOff>558800</xdr:colOff>
      <xdr:row>30</xdr:row>
      <xdr:rowOff>825500</xdr:rowOff>
    </xdr:to>
    <xdr:pic>
      <xdr:nvPicPr>
        <xdr:cNvPr id="354956" name="Picture 37" descr="Picture 37">
          <a:extLst>
            <a:ext uri="{FF2B5EF4-FFF2-40B4-BE49-F238E27FC236}">
              <a16:creationId xmlns:a16="http://schemas.microsoft.com/office/drawing/2014/main" id="{AE88E513-30F3-4FB0-B99D-74227EF9BD7E}"/>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2692400" y="18897600"/>
          <a:ext cx="48895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34</xdr:row>
      <xdr:rowOff>69850</xdr:rowOff>
    </xdr:from>
    <xdr:to>
      <xdr:col>3</xdr:col>
      <xdr:colOff>1028700</xdr:colOff>
      <xdr:row>34</xdr:row>
      <xdr:rowOff>660400</xdr:rowOff>
    </xdr:to>
    <xdr:pic>
      <xdr:nvPicPr>
        <xdr:cNvPr id="354957" name="Picture 38" descr="Picture 38">
          <a:extLst>
            <a:ext uri="{FF2B5EF4-FFF2-40B4-BE49-F238E27FC236}">
              <a16:creationId xmlns:a16="http://schemas.microsoft.com/office/drawing/2014/main" id="{F107A89A-3E7F-4770-93C6-D9F9DC1D8D18}"/>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2730500" y="22066250"/>
          <a:ext cx="9207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33</xdr:row>
      <xdr:rowOff>19050</xdr:rowOff>
    </xdr:from>
    <xdr:to>
      <xdr:col>3</xdr:col>
      <xdr:colOff>749300</xdr:colOff>
      <xdr:row>34</xdr:row>
      <xdr:rowOff>0</xdr:rowOff>
    </xdr:to>
    <xdr:pic>
      <xdr:nvPicPr>
        <xdr:cNvPr id="354958" name="Picture 54" descr="Picture 54">
          <a:extLst>
            <a:ext uri="{FF2B5EF4-FFF2-40B4-BE49-F238E27FC236}">
              <a16:creationId xmlns:a16="http://schemas.microsoft.com/office/drawing/2014/main" id="{4B1EB659-F6E1-480B-B528-E8563E996DAC}"/>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2654300" y="21189950"/>
          <a:ext cx="717550" cy="806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35</xdr:row>
      <xdr:rowOff>76200</xdr:rowOff>
    </xdr:from>
    <xdr:to>
      <xdr:col>3</xdr:col>
      <xdr:colOff>977900</xdr:colOff>
      <xdr:row>35</xdr:row>
      <xdr:rowOff>749300</xdr:rowOff>
    </xdr:to>
    <xdr:pic>
      <xdr:nvPicPr>
        <xdr:cNvPr id="354959" name="Picture 40" descr="Picture 40">
          <a:extLst>
            <a:ext uri="{FF2B5EF4-FFF2-40B4-BE49-F238E27FC236}">
              <a16:creationId xmlns:a16="http://schemas.microsoft.com/office/drawing/2014/main" id="{D3ABC293-D211-463A-9D5A-DFC29FFB4E3A}"/>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654300" y="22866350"/>
          <a:ext cx="94615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36</xdr:row>
      <xdr:rowOff>25400</xdr:rowOff>
    </xdr:from>
    <xdr:to>
      <xdr:col>3</xdr:col>
      <xdr:colOff>806450</xdr:colOff>
      <xdr:row>36</xdr:row>
      <xdr:rowOff>787400</xdr:rowOff>
    </xdr:to>
    <xdr:pic>
      <xdr:nvPicPr>
        <xdr:cNvPr id="354960" name="Picture 58" descr="Picture 58">
          <a:extLst>
            <a:ext uri="{FF2B5EF4-FFF2-40B4-BE49-F238E27FC236}">
              <a16:creationId xmlns:a16="http://schemas.microsoft.com/office/drawing/2014/main" id="{92669922-2910-4EF2-BEC9-3A116A543039}"/>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2679700" y="23622000"/>
          <a:ext cx="7493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37</xdr:row>
      <xdr:rowOff>38100</xdr:rowOff>
    </xdr:from>
    <xdr:to>
      <xdr:col>3</xdr:col>
      <xdr:colOff>793750</xdr:colOff>
      <xdr:row>37</xdr:row>
      <xdr:rowOff>793750</xdr:rowOff>
    </xdr:to>
    <xdr:pic>
      <xdr:nvPicPr>
        <xdr:cNvPr id="354961" name="Picture 60" descr="Picture 60">
          <a:extLst>
            <a:ext uri="{FF2B5EF4-FFF2-40B4-BE49-F238E27FC236}">
              <a16:creationId xmlns:a16="http://schemas.microsoft.com/office/drawing/2014/main" id="{454B8BDB-2A31-47B5-A2CB-73A6150FA55B}"/>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705100" y="24498300"/>
          <a:ext cx="711200" cy="755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38</xdr:row>
      <xdr:rowOff>19050</xdr:rowOff>
    </xdr:from>
    <xdr:to>
      <xdr:col>3</xdr:col>
      <xdr:colOff>895350</xdr:colOff>
      <xdr:row>38</xdr:row>
      <xdr:rowOff>781050</xdr:rowOff>
    </xdr:to>
    <xdr:pic>
      <xdr:nvPicPr>
        <xdr:cNvPr id="354962" name="Picture 62" descr="Picture 62">
          <a:extLst>
            <a:ext uri="{FF2B5EF4-FFF2-40B4-BE49-F238E27FC236}">
              <a16:creationId xmlns:a16="http://schemas.microsoft.com/office/drawing/2014/main" id="{CB7C4352-19DD-4586-BE77-4A5551E30541}"/>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2660650" y="25361900"/>
          <a:ext cx="8572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39</xdr:row>
      <xdr:rowOff>107950</xdr:rowOff>
    </xdr:from>
    <xdr:to>
      <xdr:col>3</xdr:col>
      <xdr:colOff>927100</xdr:colOff>
      <xdr:row>39</xdr:row>
      <xdr:rowOff>717550</xdr:rowOff>
    </xdr:to>
    <xdr:pic>
      <xdr:nvPicPr>
        <xdr:cNvPr id="354963" name="Picture 64" descr="Picture 64">
          <a:extLst>
            <a:ext uri="{FF2B5EF4-FFF2-40B4-BE49-F238E27FC236}">
              <a16:creationId xmlns:a16="http://schemas.microsoft.com/office/drawing/2014/main" id="{573DB2F4-F3CB-4341-8105-26A7DF1BDB70}"/>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2673350" y="26314400"/>
          <a:ext cx="8763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40</xdr:row>
      <xdr:rowOff>6350</xdr:rowOff>
    </xdr:from>
    <xdr:to>
      <xdr:col>3</xdr:col>
      <xdr:colOff>939800</xdr:colOff>
      <xdr:row>40</xdr:row>
      <xdr:rowOff>711200</xdr:rowOff>
    </xdr:to>
    <xdr:pic>
      <xdr:nvPicPr>
        <xdr:cNvPr id="354964" name="Picture 66" descr="Picture 66">
          <a:extLst>
            <a:ext uri="{FF2B5EF4-FFF2-40B4-BE49-F238E27FC236}">
              <a16:creationId xmlns:a16="http://schemas.microsoft.com/office/drawing/2014/main" id="{D657A0A4-5A35-4EB2-88E7-1B74869618F6}"/>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2673350" y="26987500"/>
          <a:ext cx="8890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41</xdr:row>
      <xdr:rowOff>69850</xdr:rowOff>
    </xdr:from>
    <xdr:to>
      <xdr:col>3</xdr:col>
      <xdr:colOff>946150</xdr:colOff>
      <xdr:row>41</xdr:row>
      <xdr:rowOff>742950</xdr:rowOff>
    </xdr:to>
    <xdr:pic>
      <xdr:nvPicPr>
        <xdr:cNvPr id="354965" name="Picture 68" descr="Picture 68">
          <a:extLst>
            <a:ext uri="{FF2B5EF4-FFF2-40B4-BE49-F238E27FC236}">
              <a16:creationId xmlns:a16="http://schemas.microsoft.com/office/drawing/2014/main" id="{DCCDC22C-CFC9-409D-9459-66CF96D4B497}"/>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2660650" y="27838400"/>
          <a:ext cx="90805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42</xdr:row>
      <xdr:rowOff>95250</xdr:rowOff>
    </xdr:from>
    <xdr:to>
      <xdr:col>3</xdr:col>
      <xdr:colOff>882650</xdr:colOff>
      <xdr:row>42</xdr:row>
      <xdr:rowOff>685800</xdr:rowOff>
    </xdr:to>
    <xdr:pic>
      <xdr:nvPicPr>
        <xdr:cNvPr id="354966" name="Picture 70" descr="Picture 70">
          <a:extLst>
            <a:ext uri="{FF2B5EF4-FFF2-40B4-BE49-F238E27FC236}">
              <a16:creationId xmlns:a16="http://schemas.microsoft.com/office/drawing/2014/main" id="{F743E716-F4B3-4D9A-9F71-C06BCADC5A06}"/>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2679700" y="28733750"/>
          <a:ext cx="825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43</xdr:row>
      <xdr:rowOff>57150</xdr:rowOff>
    </xdr:from>
    <xdr:to>
      <xdr:col>3</xdr:col>
      <xdr:colOff>1060450</xdr:colOff>
      <xdr:row>43</xdr:row>
      <xdr:rowOff>647700</xdr:rowOff>
    </xdr:to>
    <xdr:pic>
      <xdr:nvPicPr>
        <xdr:cNvPr id="354967" name="Picture 72" descr="Picture 72">
          <a:extLst>
            <a:ext uri="{FF2B5EF4-FFF2-40B4-BE49-F238E27FC236}">
              <a16:creationId xmlns:a16="http://schemas.microsoft.com/office/drawing/2014/main" id="{3FEA8A82-FF4E-4402-B14F-990B0AA706ED}"/>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2743200" y="29495750"/>
          <a:ext cx="9398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50</xdr:row>
      <xdr:rowOff>76200</xdr:rowOff>
    </xdr:from>
    <xdr:to>
      <xdr:col>3</xdr:col>
      <xdr:colOff>704850</xdr:colOff>
      <xdr:row>50</xdr:row>
      <xdr:rowOff>546100</xdr:rowOff>
    </xdr:to>
    <xdr:pic>
      <xdr:nvPicPr>
        <xdr:cNvPr id="354968" name="Picture 49" descr="Picture 49">
          <a:extLst>
            <a:ext uri="{FF2B5EF4-FFF2-40B4-BE49-F238E27FC236}">
              <a16:creationId xmlns:a16="http://schemas.microsoft.com/office/drawing/2014/main" id="{332D0001-6CFC-431F-91A9-BA45433BC269}"/>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2711450" y="36315650"/>
          <a:ext cx="61595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51</xdr:row>
      <xdr:rowOff>69850</xdr:rowOff>
    </xdr:from>
    <xdr:to>
      <xdr:col>3</xdr:col>
      <xdr:colOff>914400</xdr:colOff>
      <xdr:row>51</xdr:row>
      <xdr:rowOff>711200</xdr:rowOff>
    </xdr:to>
    <xdr:pic>
      <xdr:nvPicPr>
        <xdr:cNvPr id="354969" name="Picture 50" descr="Picture 50">
          <a:extLst>
            <a:ext uri="{FF2B5EF4-FFF2-40B4-BE49-F238E27FC236}">
              <a16:creationId xmlns:a16="http://schemas.microsoft.com/office/drawing/2014/main" id="{8330FC66-B095-4E41-AFE1-442B60D81537}"/>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2660650" y="37096700"/>
          <a:ext cx="8763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52</xdr:row>
      <xdr:rowOff>44450</xdr:rowOff>
    </xdr:from>
    <xdr:to>
      <xdr:col>3</xdr:col>
      <xdr:colOff>920750</xdr:colOff>
      <xdr:row>52</xdr:row>
      <xdr:rowOff>749300</xdr:rowOff>
    </xdr:to>
    <xdr:pic>
      <xdr:nvPicPr>
        <xdr:cNvPr id="354970" name="Picture 51" descr="Picture 51">
          <a:extLst>
            <a:ext uri="{FF2B5EF4-FFF2-40B4-BE49-F238E27FC236}">
              <a16:creationId xmlns:a16="http://schemas.microsoft.com/office/drawing/2014/main" id="{81255265-D486-4A20-A1F5-45E6204FA042}"/>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2724150" y="37896800"/>
          <a:ext cx="8191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54</xdr:row>
      <xdr:rowOff>95250</xdr:rowOff>
    </xdr:from>
    <xdr:to>
      <xdr:col>3</xdr:col>
      <xdr:colOff>1022350</xdr:colOff>
      <xdr:row>54</xdr:row>
      <xdr:rowOff>742950</xdr:rowOff>
    </xdr:to>
    <xdr:pic>
      <xdr:nvPicPr>
        <xdr:cNvPr id="354971" name="Picture 52" descr="Picture 52">
          <a:extLst>
            <a:ext uri="{FF2B5EF4-FFF2-40B4-BE49-F238E27FC236}">
              <a16:creationId xmlns:a16="http://schemas.microsoft.com/office/drawing/2014/main" id="{26EAA453-0BCD-4084-A075-CBD8F4BAA791}"/>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2705100" y="39592250"/>
          <a:ext cx="9398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158750</xdr:colOff>
      <xdr:row>55</xdr:row>
      <xdr:rowOff>44450</xdr:rowOff>
    </xdr:from>
    <xdr:to>
      <xdr:col>3</xdr:col>
      <xdr:colOff>717550</xdr:colOff>
      <xdr:row>55</xdr:row>
      <xdr:rowOff>812800</xdr:rowOff>
    </xdr:to>
    <xdr:pic>
      <xdr:nvPicPr>
        <xdr:cNvPr id="354972" name="Picture 53" descr="Picture 53">
          <a:extLst>
            <a:ext uri="{FF2B5EF4-FFF2-40B4-BE49-F238E27FC236}">
              <a16:creationId xmlns:a16="http://schemas.microsoft.com/office/drawing/2014/main" id="{C3395084-0EE1-453E-A7F8-54D2D83EBB18}"/>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2781300" y="40417750"/>
          <a:ext cx="558800" cy="76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59</xdr:row>
      <xdr:rowOff>88900</xdr:rowOff>
    </xdr:from>
    <xdr:to>
      <xdr:col>3</xdr:col>
      <xdr:colOff>990600</xdr:colOff>
      <xdr:row>59</xdr:row>
      <xdr:rowOff>660400</xdr:rowOff>
    </xdr:to>
    <xdr:pic>
      <xdr:nvPicPr>
        <xdr:cNvPr id="354973" name="Picture 54" descr="Picture 54">
          <a:extLst>
            <a:ext uri="{FF2B5EF4-FFF2-40B4-BE49-F238E27FC236}">
              <a16:creationId xmlns:a16="http://schemas.microsoft.com/office/drawing/2014/main" id="{EEE31240-F600-48F1-8AF7-A84DF6992A72}"/>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2705100" y="43967400"/>
          <a:ext cx="9080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61</xdr:row>
      <xdr:rowOff>76200</xdr:rowOff>
    </xdr:from>
    <xdr:to>
      <xdr:col>3</xdr:col>
      <xdr:colOff>869950</xdr:colOff>
      <xdr:row>61</xdr:row>
      <xdr:rowOff>514350</xdr:rowOff>
    </xdr:to>
    <xdr:pic>
      <xdr:nvPicPr>
        <xdr:cNvPr id="354974" name="Picture 55" descr="Picture 55">
          <a:extLst>
            <a:ext uri="{FF2B5EF4-FFF2-40B4-BE49-F238E27FC236}">
              <a16:creationId xmlns:a16="http://schemas.microsoft.com/office/drawing/2014/main" id="{051E7057-46D2-4228-83B6-D46AF53F5601}"/>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2654300" y="45688250"/>
          <a:ext cx="8382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63</xdr:row>
      <xdr:rowOff>114300</xdr:rowOff>
    </xdr:from>
    <xdr:to>
      <xdr:col>3</xdr:col>
      <xdr:colOff>1117600</xdr:colOff>
      <xdr:row>63</xdr:row>
      <xdr:rowOff>533400</xdr:rowOff>
    </xdr:to>
    <xdr:pic>
      <xdr:nvPicPr>
        <xdr:cNvPr id="354975" name="Picture 56" descr="Picture 56">
          <a:extLst>
            <a:ext uri="{FF2B5EF4-FFF2-40B4-BE49-F238E27FC236}">
              <a16:creationId xmlns:a16="http://schemas.microsoft.com/office/drawing/2014/main" id="{BEA19CB5-EAD8-4F4E-9FD0-5B8E7992BB55}"/>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2705100" y="47205900"/>
          <a:ext cx="10350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64</xdr:row>
      <xdr:rowOff>133350</xdr:rowOff>
    </xdr:from>
    <xdr:to>
      <xdr:col>3</xdr:col>
      <xdr:colOff>933450</xdr:colOff>
      <xdr:row>64</xdr:row>
      <xdr:rowOff>558800</xdr:rowOff>
    </xdr:to>
    <xdr:pic>
      <xdr:nvPicPr>
        <xdr:cNvPr id="354976" name="Picture 50" descr="Picture 50">
          <a:extLst>
            <a:ext uri="{FF2B5EF4-FFF2-40B4-BE49-F238E27FC236}">
              <a16:creationId xmlns:a16="http://schemas.microsoft.com/office/drawing/2014/main" id="{3952AA27-9CF3-4373-8AB0-AD26E3C8EECD}"/>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2730500" y="48228250"/>
          <a:ext cx="82550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65</xdr:row>
      <xdr:rowOff>38100</xdr:rowOff>
    </xdr:from>
    <xdr:to>
      <xdr:col>3</xdr:col>
      <xdr:colOff>1047750</xdr:colOff>
      <xdr:row>65</xdr:row>
      <xdr:rowOff>654050</xdr:rowOff>
    </xdr:to>
    <xdr:pic>
      <xdr:nvPicPr>
        <xdr:cNvPr id="354977" name="Picture 58" descr="Picture 58">
          <a:extLst>
            <a:ext uri="{FF2B5EF4-FFF2-40B4-BE49-F238E27FC236}">
              <a16:creationId xmlns:a16="http://schemas.microsoft.com/office/drawing/2014/main" id="{6801D097-BD65-4021-90AF-AD08E377DD13}"/>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2692400" y="49002950"/>
          <a:ext cx="9779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66</xdr:row>
      <xdr:rowOff>57150</xdr:rowOff>
    </xdr:from>
    <xdr:to>
      <xdr:col>3</xdr:col>
      <xdr:colOff>717550</xdr:colOff>
      <xdr:row>66</xdr:row>
      <xdr:rowOff>755650</xdr:rowOff>
    </xdr:to>
    <xdr:pic>
      <xdr:nvPicPr>
        <xdr:cNvPr id="354978" name="Picture 52" descr="Picture 52">
          <a:extLst>
            <a:ext uri="{FF2B5EF4-FFF2-40B4-BE49-F238E27FC236}">
              <a16:creationId xmlns:a16="http://schemas.microsoft.com/office/drawing/2014/main" id="{F9BFAB26-0C7D-4039-8A10-5F0BF0250723}"/>
            </a:ext>
          </a:extLst>
        </xdr:cNvPr>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2673350" y="49828450"/>
          <a:ext cx="66675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67</xdr:row>
      <xdr:rowOff>95250</xdr:rowOff>
    </xdr:from>
    <xdr:to>
      <xdr:col>3</xdr:col>
      <xdr:colOff>762000</xdr:colOff>
      <xdr:row>67</xdr:row>
      <xdr:rowOff>793750</xdr:rowOff>
    </xdr:to>
    <xdr:pic>
      <xdr:nvPicPr>
        <xdr:cNvPr id="354979" name="Picture 52" descr="Picture 52">
          <a:extLst>
            <a:ext uri="{FF2B5EF4-FFF2-40B4-BE49-F238E27FC236}">
              <a16:creationId xmlns:a16="http://schemas.microsoft.com/office/drawing/2014/main" id="{ED247C12-CD14-4CFE-B8F0-2F36083C7597}"/>
            </a:ext>
          </a:extLst>
        </xdr:cNvPr>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2705100" y="50761900"/>
          <a:ext cx="67945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68</xdr:row>
      <xdr:rowOff>139700</xdr:rowOff>
    </xdr:from>
    <xdr:to>
      <xdr:col>3</xdr:col>
      <xdr:colOff>946150</xdr:colOff>
      <xdr:row>68</xdr:row>
      <xdr:rowOff>577850</xdr:rowOff>
    </xdr:to>
    <xdr:pic>
      <xdr:nvPicPr>
        <xdr:cNvPr id="354980" name="Picture 61" descr="Picture 61">
          <a:extLst>
            <a:ext uri="{FF2B5EF4-FFF2-40B4-BE49-F238E27FC236}">
              <a16:creationId xmlns:a16="http://schemas.microsoft.com/office/drawing/2014/main" id="{F01B44D1-CFDC-4CD3-B1EB-F23ADA22EA55}"/>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2673350" y="51669950"/>
          <a:ext cx="89535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71</xdr:row>
      <xdr:rowOff>63500</xdr:rowOff>
    </xdr:from>
    <xdr:to>
      <xdr:col>3</xdr:col>
      <xdr:colOff>1054100</xdr:colOff>
      <xdr:row>71</xdr:row>
      <xdr:rowOff>501650</xdr:rowOff>
    </xdr:to>
    <xdr:pic>
      <xdr:nvPicPr>
        <xdr:cNvPr id="354981" name="Picture 12" descr="Picture 12">
          <a:extLst>
            <a:ext uri="{FF2B5EF4-FFF2-40B4-BE49-F238E27FC236}">
              <a16:creationId xmlns:a16="http://schemas.microsoft.com/office/drawing/2014/main" id="{EF8B48E0-A5A6-4B07-AC4F-C09AD89AF19D}"/>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2641600" y="54184550"/>
          <a:ext cx="103505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72</xdr:row>
      <xdr:rowOff>19050</xdr:rowOff>
    </xdr:from>
    <xdr:to>
      <xdr:col>3</xdr:col>
      <xdr:colOff>863600</xdr:colOff>
      <xdr:row>72</xdr:row>
      <xdr:rowOff>723900</xdr:rowOff>
    </xdr:to>
    <xdr:pic>
      <xdr:nvPicPr>
        <xdr:cNvPr id="354982" name="Picture 13" descr="Picture 13">
          <a:extLst>
            <a:ext uri="{FF2B5EF4-FFF2-40B4-BE49-F238E27FC236}">
              <a16:creationId xmlns:a16="http://schemas.microsoft.com/office/drawing/2014/main" id="{18DDB320-62AA-44B8-882F-4BC6D6DF9591}"/>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2705100" y="54876700"/>
          <a:ext cx="7810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74</xdr:row>
      <xdr:rowOff>95250</xdr:rowOff>
    </xdr:from>
    <xdr:to>
      <xdr:col>3</xdr:col>
      <xdr:colOff>1130300</xdr:colOff>
      <xdr:row>74</xdr:row>
      <xdr:rowOff>666750</xdr:rowOff>
    </xdr:to>
    <xdr:pic>
      <xdr:nvPicPr>
        <xdr:cNvPr id="354983" name="Picture 64" descr="Picture 64">
          <a:extLst>
            <a:ext uri="{FF2B5EF4-FFF2-40B4-BE49-F238E27FC236}">
              <a16:creationId xmlns:a16="http://schemas.microsoft.com/office/drawing/2014/main" id="{799C7EE8-5DA7-477E-9D13-C2B0649986C8}"/>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2692400" y="56457850"/>
          <a:ext cx="10604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75</xdr:row>
      <xdr:rowOff>38100</xdr:rowOff>
    </xdr:from>
    <xdr:to>
      <xdr:col>3</xdr:col>
      <xdr:colOff>774700</xdr:colOff>
      <xdr:row>75</xdr:row>
      <xdr:rowOff>933450</xdr:rowOff>
    </xdr:to>
    <xdr:pic>
      <xdr:nvPicPr>
        <xdr:cNvPr id="354984" name="Picture 65" descr="Picture 65">
          <a:extLst>
            <a:ext uri="{FF2B5EF4-FFF2-40B4-BE49-F238E27FC236}">
              <a16:creationId xmlns:a16="http://schemas.microsoft.com/office/drawing/2014/main" id="{E2661E65-C134-49E0-AC2F-C04C393D6E72}"/>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2749550" y="57346850"/>
          <a:ext cx="6477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76</xdr:row>
      <xdr:rowOff>50800</xdr:rowOff>
    </xdr:from>
    <xdr:to>
      <xdr:col>3</xdr:col>
      <xdr:colOff>996950</xdr:colOff>
      <xdr:row>76</xdr:row>
      <xdr:rowOff>603250</xdr:rowOff>
    </xdr:to>
    <xdr:pic>
      <xdr:nvPicPr>
        <xdr:cNvPr id="354985" name="Picture 15" descr="Picture 15">
          <a:extLst>
            <a:ext uri="{FF2B5EF4-FFF2-40B4-BE49-F238E27FC236}">
              <a16:creationId xmlns:a16="http://schemas.microsoft.com/office/drawing/2014/main" id="{3D0F22A2-C2EA-498F-8B66-5322D36F90E1}"/>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2679700" y="58508900"/>
          <a:ext cx="9398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77</xdr:row>
      <xdr:rowOff>69850</xdr:rowOff>
    </xdr:from>
    <xdr:to>
      <xdr:col>3</xdr:col>
      <xdr:colOff>1054100</xdr:colOff>
      <xdr:row>77</xdr:row>
      <xdr:rowOff>654050</xdr:rowOff>
    </xdr:to>
    <xdr:pic>
      <xdr:nvPicPr>
        <xdr:cNvPr id="354986" name="Picture 15" descr="Picture 15">
          <a:extLst>
            <a:ext uri="{FF2B5EF4-FFF2-40B4-BE49-F238E27FC236}">
              <a16:creationId xmlns:a16="http://schemas.microsoft.com/office/drawing/2014/main" id="{1EFD4084-ABD5-482D-8F11-E4D1C2247946}"/>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2660650" y="59175650"/>
          <a:ext cx="10160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78</xdr:row>
      <xdr:rowOff>76200</xdr:rowOff>
    </xdr:from>
    <xdr:to>
      <xdr:col>3</xdr:col>
      <xdr:colOff>1047750</xdr:colOff>
      <xdr:row>78</xdr:row>
      <xdr:rowOff>666750</xdr:rowOff>
    </xdr:to>
    <xdr:pic>
      <xdr:nvPicPr>
        <xdr:cNvPr id="354987" name="Picture 15" descr="Picture 15">
          <a:extLst>
            <a:ext uri="{FF2B5EF4-FFF2-40B4-BE49-F238E27FC236}">
              <a16:creationId xmlns:a16="http://schemas.microsoft.com/office/drawing/2014/main" id="{426AE442-37ED-42E6-AC9B-05DFF25429CE}"/>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2654300" y="60007500"/>
          <a:ext cx="10160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79</xdr:row>
      <xdr:rowOff>76200</xdr:rowOff>
    </xdr:from>
    <xdr:to>
      <xdr:col>3</xdr:col>
      <xdr:colOff>1009650</xdr:colOff>
      <xdr:row>79</xdr:row>
      <xdr:rowOff>666750</xdr:rowOff>
    </xdr:to>
    <xdr:pic>
      <xdr:nvPicPr>
        <xdr:cNvPr id="354988" name="Picture 15" descr="Picture 15">
          <a:extLst>
            <a:ext uri="{FF2B5EF4-FFF2-40B4-BE49-F238E27FC236}">
              <a16:creationId xmlns:a16="http://schemas.microsoft.com/office/drawing/2014/main" id="{AD6727CF-D56A-435D-B00F-040AEACC3911}"/>
            </a:ext>
          </a:extLst>
        </xdr:cNvPr>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2654300" y="60813950"/>
          <a:ext cx="9779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73</xdr:row>
      <xdr:rowOff>50800</xdr:rowOff>
    </xdr:from>
    <xdr:to>
      <xdr:col>3</xdr:col>
      <xdr:colOff>819150</xdr:colOff>
      <xdr:row>73</xdr:row>
      <xdr:rowOff>514350</xdr:rowOff>
    </xdr:to>
    <xdr:pic>
      <xdr:nvPicPr>
        <xdr:cNvPr id="354989" name="Picture 70" descr="Picture 70">
          <a:extLst>
            <a:ext uri="{FF2B5EF4-FFF2-40B4-BE49-F238E27FC236}">
              <a16:creationId xmlns:a16="http://schemas.microsoft.com/office/drawing/2014/main" id="{BC489F3F-994D-4231-9621-52857CA136F5}"/>
            </a:ext>
          </a:extLst>
        </xdr:cNvPr>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2635250" y="55721250"/>
          <a:ext cx="80645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22</xdr:row>
      <xdr:rowOff>38100</xdr:rowOff>
    </xdr:from>
    <xdr:to>
      <xdr:col>3</xdr:col>
      <xdr:colOff>838200</xdr:colOff>
      <xdr:row>22</xdr:row>
      <xdr:rowOff>717550</xdr:rowOff>
    </xdr:to>
    <xdr:pic>
      <xdr:nvPicPr>
        <xdr:cNvPr id="354990" name="Picture 71" descr="Picture 71">
          <a:extLst>
            <a:ext uri="{FF2B5EF4-FFF2-40B4-BE49-F238E27FC236}">
              <a16:creationId xmlns:a16="http://schemas.microsoft.com/office/drawing/2014/main" id="{52891F3C-B6F2-4B2A-B974-51318626D8A6}"/>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2641600" y="12693650"/>
          <a:ext cx="8191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83</xdr:row>
      <xdr:rowOff>101600</xdr:rowOff>
    </xdr:from>
    <xdr:to>
      <xdr:col>3</xdr:col>
      <xdr:colOff>1162050</xdr:colOff>
      <xdr:row>83</xdr:row>
      <xdr:rowOff>800100</xdr:rowOff>
    </xdr:to>
    <xdr:pic>
      <xdr:nvPicPr>
        <xdr:cNvPr id="354991" name="Picture 72" descr="Picture 72">
          <a:extLst>
            <a:ext uri="{FF2B5EF4-FFF2-40B4-BE49-F238E27FC236}">
              <a16:creationId xmlns:a16="http://schemas.microsoft.com/office/drawing/2014/main" id="{FD3E3B8D-B20B-4138-AC29-0AC97C1C55ED}"/>
            </a:ext>
          </a:extLst>
        </xdr:cNvPr>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2679700" y="64160400"/>
          <a:ext cx="110490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84</xdr:row>
      <xdr:rowOff>25400</xdr:rowOff>
    </xdr:from>
    <xdr:to>
      <xdr:col>3</xdr:col>
      <xdr:colOff>958850</xdr:colOff>
      <xdr:row>84</xdr:row>
      <xdr:rowOff>596900</xdr:rowOff>
    </xdr:to>
    <xdr:pic>
      <xdr:nvPicPr>
        <xdr:cNvPr id="354992" name="Picture 73" descr="Picture 73">
          <a:extLst>
            <a:ext uri="{FF2B5EF4-FFF2-40B4-BE49-F238E27FC236}">
              <a16:creationId xmlns:a16="http://schemas.microsoft.com/office/drawing/2014/main" id="{BEFC9C44-BB90-4961-B3BE-26101615865E}"/>
            </a:ext>
          </a:extLst>
        </xdr:cNvPr>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2654300" y="65004950"/>
          <a:ext cx="9271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86</xdr:row>
      <xdr:rowOff>158750</xdr:rowOff>
    </xdr:from>
    <xdr:to>
      <xdr:col>3</xdr:col>
      <xdr:colOff>1079500</xdr:colOff>
      <xdr:row>86</xdr:row>
      <xdr:rowOff>590550</xdr:rowOff>
    </xdr:to>
    <xdr:pic>
      <xdr:nvPicPr>
        <xdr:cNvPr id="354993" name="Picture 74" descr="Picture 74">
          <a:extLst>
            <a:ext uri="{FF2B5EF4-FFF2-40B4-BE49-F238E27FC236}">
              <a16:creationId xmlns:a16="http://schemas.microsoft.com/office/drawing/2014/main" id="{81CFB3DC-D1A0-4730-83EF-A0AD85E226DA}"/>
            </a:ext>
          </a:extLst>
        </xdr:cNvPr>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2724150" y="66605150"/>
          <a:ext cx="97790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87</xdr:row>
      <xdr:rowOff>133350</xdr:rowOff>
    </xdr:from>
    <xdr:to>
      <xdr:col>3</xdr:col>
      <xdr:colOff>1117600</xdr:colOff>
      <xdr:row>87</xdr:row>
      <xdr:rowOff>647700</xdr:rowOff>
    </xdr:to>
    <xdr:pic>
      <xdr:nvPicPr>
        <xdr:cNvPr id="354994" name="Picture 75" descr="Picture 75">
          <a:extLst>
            <a:ext uri="{FF2B5EF4-FFF2-40B4-BE49-F238E27FC236}">
              <a16:creationId xmlns:a16="http://schemas.microsoft.com/office/drawing/2014/main" id="{3F98E67D-5937-4A4A-BE23-40118C69BF82}"/>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2749550" y="67417950"/>
          <a:ext cx="9906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88</xdr:row>
      <xdr:rowOff>63500</xdr:rowOff>
    </xdr:from>
    <xdr:to>
      <xdr:col>3</xdr:col>
      <xdr:colOff>1009650</xdr:colOff>
      <xdr:row>88</xdr:row>
      <xdr:rowOff>673100</xdr:rowOff>
    </xdr:to>
    <xdr:pic>
      <xdr:nvPicPr>
        <xdr:cNvPr id="354995" name="Picture 76" descr="Picture 76">
          <a:extLst>
            <a:ext uri="{FF2B5EF4-FFF2-40B4-BE49-F238E27FC236}">
              <a16:creationId xmlns:a16="http://schemas.microsoft.com/office/drawing/2014/main" id="{224FD0E7-2376-4430-B263-FA6DD7C469E0}"/>
            </a:ext>
          </a:extLst>
        </xdr:cNvPr>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2673350" y="68199000"/>
          <a:ext cx="9588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85</xdr:row>
      <xdr:rowOff>57150</xdr:rowOff>
    </xdr:from>
    <xdr:to>
      <xdr:col>3</xdr:col>
      <xdr:colOff>1155700</xdr:colOff>
      <xdr:row>85</xdr:row>
      <xdr:rowOff>628650</xdr:rowOff>
    </xdr:to>
    <xdr:pic>
      <xdr:nvPicPr>
        <xdr:cNvPr id="354996" name="Picture 77" descr="Picture 77">
          <a:extLst>
            <a:ext uri="{FF2B5EF4-FFF2-40B4-BE49-F238E27FC236}">
              <a16:creationId xmlns:a16="http://schemas.microsoft.com/office/drawing/2014/main" id="{25328457-B14D-41B8-A497-75EACC6AABEE}"/>
            </a:ext>
          </a:extLst>
        </xdr:cNvPr>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2679700" y="65760600"/>
          <a:ext cx="10985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xdr:row>
      <xdr:rowOff>12700</xdr:rowOff>
    </xdr:from>
    <xdr:to>
      <xdr:col>3</xdr:col>
      <xdr:colOff>755650</xdr:colOff>
      <xdr:row>2</xdr:row>
      <xdr:rowOff>584200</xdr:rowOff>
    </xdr:to>
    <xdr:pic>
      <xdr:nvPicPr>
        <xdr:cNvPr id="354997" name="Picture 78" descr="Picture 78">
          <a:extLst>
            <a:ext uri="{FF2B5EF4-FFF2-40B4-BE49-F238E27FC236}">
              <a16:creationId xmlns:a16="http://schemas.microsoft.com/office/drawing/2014/main" id="{DA2AF118-F77E-42DF-B8C6-5E81824A8F28}"/>
            </a:ext>
          </a:extLst>
        </xdr:cNvPr>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2660650" y="1898650"/>
          <a:ext cx="7175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24</xdr:row>
      <xdr:rowOff>38100</xdr:rowOff>
    </xdr:from>
    <xdr:to>
      <xdr:col>3</xdr:col>
      <xdr:colOff>730250</xdr:colOff>
      <xdr:row>25</xdr:row>
      <xdr:rowOff>0</xdr:rowOff>
    </xdr:to>
    <xdr:pic>
      <xdr:nvPicPr>
        <xdr:cNvPr id="354998" name="Picture 79" descr="Picture 79">
          <a:extLst>
            <a:ext uri="{FF2B5EF4-FFF2-40B4-BE49-F238E27FC236}">
              <a16:creationId xmlns:a16="http://schemas.microsoft.com/office/drawing/2014/main" id="{10806A98-DB02-4DDE-BEF4-4B1C867E3548}"/>
            </a:ext>
          </a:extLst>
        </xdr:cNvPr>
        <xdr:cNvPicPr>
          <a:picLocks noChangeAspect="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2654300" y="14116050"/>
          <a:ext cx="6985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26</xdr:row>
      <xdr:rowOff>6350</xdr:rowOff>
    </xdr:from>
    <xdr:to>
      <xdr:col>3</xdr:col>
      <xdr:colOff>749300</xdr:colOff>
      <xdr:row>26</xdr:row>
      <xdr:rowOff>647700</xdr:rowOff>
    </xdr:to>
    <xdr:pic>
      <xdr:nvPicPr>
        <xdr:cNvPr id="354999" name="Picture 80" descr="Picture 80">
          <a:extLst>
            <a:ext uri="{FF2B5EF4-FFF2-40B4-BE49-F238E27FC236}">
              <a16:creationId xmlns:a16="http://schemas.microsoft.com/office/drawing/2014/main" id="{B630D4B8-8422-423C-BC8B-B2E29E567023}"/>
            </a:ext>
          </a:extLst>
        </xdr:cNvPr>
        <xdr:cNvPicPr>
          <a:picLocks noChangeAspect="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2654300" y="15544800"/>
          <a:ext cx="71755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27</xdr:row>
      <xdr:rowOff>25400</xdr:rowOff>
    </xdr:from>
    <xdr:to>
      <xdr:col>3</xdr:col>
      <xdr:colOff>527050</xdr:colOff>
      <xdr:row>27</xdr:row>
      <xdr:rowOff>673100</xdr:rowOff>
    </xdr:to>
    <xdr:pic>
      <xdr:nvPicPr>
        <xdr:cNvPr id="355000" name="Picture 81" descr="Picture 81">
          <a:extLst>
            <a:ext uri="{FF2B5EF4-FFF2-40B4-BE49-F238E27FC236}">
              <a16:creationId xmlns:a16="http://schemas.microsoft.com/office/drawing/2014/main" id="{13F424AB-9A4A-48A1-B94F-D742EA1FFC3F}"/>
            </a:ext>
          </a:extLst>
        </xdr:cNvPr>
        <xdr:cNvPicPr>
          <a:picLocks noChangeAspect="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2692400" y="16300450"/>
          <a:ext cx="4572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28</xdr:row>
      <xdr:rowOff>19050</xdr:rowOff>
    </xdr:from>
    <xdr:to>
      <xdr:col>3</xdr:col>
      <xdr:colOff>412750</xdr:colOff>
      <xdr:row>28</xdr:row>
      <xdr:rowOff>755650</xdr:rowOff>
    </xdr:to>
    <xdr:pic>
      <xdr:nvPicPr>
        <xdr:cNvPr id="355001" name="Picture 82" descr="Picture 82">
          <a:extLst>
            <a:ext uri="{FF2B5EF4-FFF2-40B4-BE49-F238E27FC236}">
              <a16:creationId xmlns:a16="http://schemas.microsoft.com/office/drawing/2014/main" id="{D73BF73A-91B1-487D-A00E-95953765936F}"/>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2724150" y="17081500"/>
          <a:ext cx="31115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31</xdr:row>
      <xdr:rowOff>76200</xdr:rowOff>
    </xdr:from>
    <xdr:to>
      <xdr:col>3</xdr:col>
      <xdr:colOff>596900</xdr:colOff>
      <xdr:row>31</xdr:row>
      <xdr:rowOff>812800</xdr:rowOff>
    </xdr:to>
    <xdr:pic>
      <xdr:nvPicPr>
        <xdr:cNvPr id="355002" name="Picture 83" descr="Picture 83">
          <a:extLst>
            <a:ext uri="{FF2B5EF4-FFF2-40B4-BE49-F238E27FC236}">
              <a16:creationId xmlns:a16="http://schemas.microsoft.com/office/drawing/2014/main" id="{C4A02A1A-3D6E-40F5-A745-9492E39CB4C7}"/>
            </a:ext>
          </a:extLst>
        </xdr:cNvPr>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2641600" y="19748500"/>
          <a:ext cx="57785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53</xdr:row>
      <xdr:rowOff>82550</xdr:rowOff>
    </xdr:from>
    <xdr:to>
      <xdr:col>3</xdr:col>
      <xdr:colOff>901700</xdr:colOff>
      <xdr:row>53</xdr:row>
      <xdr:rowOff>647700</xdr:rowOff>
    </xdr:to>
    <xdr:pic>
      <xdr:nvPicPr>
        <xdr:cNvPr id="355003" name="Picture 84" descr="Picture 84">
          <a:extLst>
            <a:ext uri="{FF2B5EF4-FFF2-40B4-BE49-F238E27FC236}">
              <a16:creationId xmlns:a16="http://schemas.microsoft.com/office/drawing/2014/main" id="{028D18A9-C52A-4871-88F4-F39B6CCEA9B4}"/>
            </a:ext>
          </a:extLst>
        </xdr:cNvPr>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2654300" y="38741350"/>
          <a:ext cx="8699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56</xdr:row>
      <xdr:rowOff>19050</xdr:rowOff>
    </xdr:from>
    <xdr:to>
      <xdr:col>3</xdr:col>
      <xdr:colOff>838200</xdr:colOff>
      <xdr:row>56</xdr:row>
      <xdr:rowOff>742950</xdr:rowOff>
    </xdr:to>
    <xdr:pic>
      <xdr:nvPicPr>
        <xdr:cNvPr id="355004" name="Picture 85" descr="Picture 85">
          <a:extLst>
            <a:ext uri="{FF2B5EF4-FFF2-40B4-BE49-F238E27FC236}">
              <a16:creationId xmlns:a16="http://schemas.microsoft.com/office/drawing/2014/main" id="{4DE0C93D-FBFE-489D-A844-E8450A9A983F}"/>
            </a:ext>
          </a:extLst>
        </xdr:cNvPr>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2673350" y="41243250"/>
          <a:ext cx="7874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57</xdr:row>
      <xdr:rowOff>12700</xdr:rowOff>
    </xdr:from>
    <xdr:to>
      <xdr:col>3</xdr:col>
      <xdr:colOff>990600</xdr:colOff>
      <xdr:row>57</xdr:row>
      <xdr:rowOff>774700</xdr:rowOff>
    </xdr:to>
    <xdr:pic>
      <xdr:nvPicPr>
        <xdr:cNvPr id="355005" name="Picture 86" descr="Picture 86">
          <a:extLst>
            <a:ext uri="{FF2B5EF4-FFF2-40B4-BE49-F238E27FC236}">
              <a16:creationId xmlns:a16="http://schemas.microsoft.com/office/drawing/2014/main" id="{84DAA71A-8A5F-48D3-AF4C-A92B9A24EE5C}"/>
            </a:ext>
          </a:extLst>
        </xdr:cNvPr>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2774950" y="42202100"/>
          <a:ext cx="8382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58</xdr:row>
      <xdr:rowOff>44450</xdr:rowOff>
    </xdr:from>
    <xdr:to>
      <xdr:col>3</xdr:col>
      <xdr:colOff>1136650</xdr:colOff>
      <xdr:row>58</xdr:row>
      <xdr:rowOff>577850</xdr:rowOff>
    </xdr:to>
    <xdr:pic>
      <xdr:nvPicPr>
        <xdr:cNvPr id="355006" name="Picture 87" descr="Picture 87">
          <a:extLst>
            <a:ext uri="{FF2B5EF4-FFF2-40B4-BE49-F238E27FC236}">
              <a16:creationId xmlns:a16="http://schemas.microsoft.com/office/drawing/2014/main" id="{D85BEFB4-5D49-427D-97D5-9C5D8344D8C2}"/>
            </a:ext>
          </a:extLst>
        </xdr:cNvPr>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2730500" y="43078400"/>
          <a:ext cx="10287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62</xdr:row>
      <xdr:rowOff>133350</xdr:rowOff>
    </xdr:from>
    <xdr:to>
      <xdr:col>3</xdr:col>
      <xdr:colOff>996950</xdr:colOff>
      <xdr:row>62</xdr:row>
      <xdr:rowOff>533400</xdr:rowOff>
    </xdr:to>
    <xdr:pic>
      <xdr:nvPicPr>
        <xdr:cNvPr id="355007" name="Picture 88" descr="Picture 88">
          <a:extLst>
            <a:ext uri="{FF2B5EF4-FFF2-40B4-BE49-F238E27FC236}">
              <a16:creationId xmlns:a16="http://schemas.microsoft.com/office/drawing/2014/main" id="{9CFE9CAE-69F0-4A62-8721-71BE3AE0F94B}"/>
            </a:ext>
          </a:extLst>
        </xdr:cNvPr>
        <xdr:cNvPicPr>
          <a:picLocks noChangeAspect="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2654300" y="46462950"/>
          <a:ext cx="9652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60</xdr:row>
      <xdr:rowOff>139700</xdr:rowOff>
    </xdr:from>
    <xdr:to>
      <xdr:col>3</xdr:col>
      <xdr:colOff>1085850</xdr:colOff>
      <xdr:row>60</xdr:row>
      <xdr:rowOff>501650</xdr:rowOff>
    </xdr:to>
    <xdr:pic>
      <xdr:nvPicPr>
        <xdr:cNvPr id="355008" name="Picture 89" descr="Picture 89">
          <a:extLst>
            <a:ext uri="{FF2B5EF4-FFF2-40B4-BE49-F238E27FC236}">
              <a16:creationId xmlns:a16="http://schemas.microsoft.com/office/drawing/2014/main" id="{A4C9C240-201B-409F-B3DF-547C5D8EE72B}"/>
            </a:ext>
          </a:extLst>
        </xdr:cNvPr>
        <xdr:cNvPicPr>
          <a:picLocks noChangeAspect="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2743200" y="44907200"/>
          <a:ext cx="9652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70</xdr:row>
      <xdr:rowOff>158750</xdr:rowOff>
    </xdr:from>
    <xdr:to>
      <xdr:col>3</xdr:col>
      <xdr:colOff>958850</xdr:colOff>
      <xdr:row>70</xdr:row>
      <xdr:rowOff>539750</xdr:rowOff>
    </xdr:to>
    <xdr:pic>
      <xdr:nvPicPr>
        <xdr:cNvPr id="355009" name="Picture 90" descr="Picture 90">
          <a:extLst>
            <a:ext uri="{FF2B5EF4-FFF2-40B4-BE49-F238E27FC236}">
              <a16:creationId xmlns:a16="http://schemas.microsoft.com/office/drawing/2014/main" id="{F5F9C77B-CA53-4B1A-A3FC-714882533292}"/>
            </a:ext>
          </a:extLst>
        </xdr:cNvPr>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2692400" y="53543200"/>
          <a:ext cx="8890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89</xdr:row>
      <xdr:rowOff>95250</xdr:rowOff>
    </xdr:from>
    <xdr:to>
      <xdr:col>3</xdr:col>
      <xdr:colOff>1206500</xdr:colOff>
      <xdr:row>89</xdr:row>
      <xdr:rowOff>622300</xdr:rowOff>
    </xdr:to>
    <xdr:pic>
      <xdr:nvPicPr>
        <xdr:cNvPr id="355010" name="Picture 93" descr="Picture 93">
          <a:extLst>
            <a:ext uri="{FF2B5EF4-FFF2-40B4-BE49-F238E27FC236}">
              <a16:creationId xmlns:a16="http://schemas.microsoft.com/office/drawing/2014/main" id="{3C203C4A-29C5-4C36-87F4-26D22C14FFAA}"/>
            </a:ext>
          </a:extLst>
        </xdr:cNvPr>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2679700" y="69107050"/>
          <a:ext cx="11493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89</xdr:row>
      <xdr:rowOff>768350</xdr:rowOff>
    </xdr:from>
    <xdr:to>
      <xdr:col>3</xdr:col>
      <xdr:colOff>666750</xdr:colOff>
      <xdr:row>90</xdr:row>
      <xdr:rowOff>717550</xdr:rowOff>
    </xdr:to>
    <xdr:pic>
      <xdr:nvPicPr>
        <xdr:cNvPr id="355011" name="Picture 98" descr="Picture 98">
          <a:extLst>
            <a:ext uri="{FF2B5EF4-FFF2-40B4-BE49-F238E27FC236}">
              <a16:creationId xmlns:a16="http://schemas.microsoft.com/office/drawing/2014/main" id="{F40815C0-CE01-473B-B966-B8E89D486BCD}"/>
            </a:ext>
          </a:extLst>
        </xdr:cNvPr>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2679700" y="69780150"/>
          <a:ext cx="6096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247650</xdr:colOff>
      <xdr:row>91</xdr:row>
      <xdr:rowOff>107950</xdr:rowOff>
    </xdr:from>
    <xdr:to>
      <xdr:col>3</xdr:col>
      <xdr:colOff>838200</xdr:colOff>
      <xdr:row>92</xdr:row>
      <xdr:rowOff>0</xdr:rowOff>
    </xdr:to>
    <xdr:pic>
      <xdr:nvPicPr>
        <xdr:cNvPr id="355012" name="Picture 99" descr="Picture 99">
          <a:extLst>
            <a:ext uri="{FF2B5EF4-FFF2-40B4-BE49-F238E27FC236}">
              <a16:creationId xmlns:a16="http://schemas.microsoft.com/office/drawing/2014/main" id="{1A797DCB-E005-4DB9-B7B8-8EE0FCAE39E7}"/>
            </a:ext>
          </a:extLst>
        </xdr:cNvPr>
        <xdr:cNvPicPr>
          <a:picLocks noChangeAspect="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2870200" y="70872350"/>
          <a:ext cx="5905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158750</xdr:colOff>
      <xdr:row>92</xdr:row>
      <xdr:rowOff>152400</xdr:rowOff>
    </xdr:from>
    <xdr:to>
      <xdr:col>3</xdr:col>
      <xdr:colOff>1066800</xdr:colOff>
      <xdr:row>92</xdr:row>
      <xdr:rowOff>660400</xdr:rowOff>
    </xdr:to>
    <xdr:pic>
      <xdr:nvPicPr>
        <xdr:cNvPr id="355013" name="Picture 100" descr="Picture 100">
          <a:extLst>
            <a:ext uri="{FF2B5EF4-FFF2-40B4-BE49-F238E27FC236}">
              <a16:creationId xmlns:a16="http://schemas.microsoft.com/office/drawing/2014/main" id="{66F1D8BE-30BA-4FBF-8335-0D212D5D7C45}"/>
            </a:ext>
          </a:extLst>
        </xdr:cNvPr>
        <xdr:cNvPicPr>
          <a:picLocks noChangeAspect="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2781300" y="71577200"/>
          <a:ext cx="90805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127000</xdr:colOff>
      <xdr:row>34</xdr:row>
      <xdr:rowOff>114300</xdr:rowOff>
    </xdr:from>
    <xdr:to>
      <xdr:col>9</xdr:col>
      <xdr:colOff>1454150</xdr:colOff>
      <xdr:row>34</xdr:row>
      <xdr:rowOff>1079500</xdr:rowOff>
    </xdr:to>
    <xdr:pic>
      <xdr:nvPicPr>
        <xdr:cNvPr id="355014" name="Picture 56">
          <a:extLst>
            <a:ext uri="{FF2B5EF4-FFF2-40B4-BE49-F238E27FC236}">
              <a16:creationId xmlns:a16="http://schemas.microsoft.com/office/drawing/2014/main" id="{FE636B93-582A-4F15-AC2D-419891CB8971}"/>
            </a:ext>
          </a:extLst>
        </xdr:cNvPr>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9804400" y="22110700"/>
          <a:ext cx="13271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349250</xdr:colOff>
      <xdr:row>33</xdr:row>
      <xdr:rowOff>171450</xdr:rowOff>
    </xdr:from>
    <xdr:to>
      <xdr:col>9</xdr:col>
      <xdr:colOff>984250</xdr:colOff>
      <xdr:row>33</xdr:row>
      <xdr:rowOff>1085850</xdr:rowOff>
    </xdr:to>
    <xdr:pic>
      <xdr:nvPicPr>
        <xdr:cNvPr id="355015" name="Picture 61">
          <a:extLst>
            <a:ext uri="{FF2B5EF4-FFF2-40B4-BE49-F238E27FC236}">
              <a16:creationId xmlns:a16="http://schemas.microsoft.com/office/drawing/2014/main" id="{820CD826-4F2F-4B26-9F94-7ECD076F1C54}"/>
            </a:ext>
          </a:extLst>
        </xdr:cNvPr>
        <xdr:cNvPicPr>
          <a:picLocks noChangeAspect="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10026650" y="21342350"/>
          <a:ext cx="63500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266700</xdr:colOff>
      <xdr:row>32</xdr:row>
      <xdr:rowOff>361950</xdr:rowOff>
    </xdr:from>
    <xdr:to>
      <xdr:col>9</xdr:col>
      <xdr:colOff>1276350</xdr:colOff>
      <xdr:row>32</xdr:row>
      <xdr:rowOff>1123950</xdr:rowOff>
    </xdr:to>
    <xdr:pic>
      <xdr:nvPicPr>
        <xdr:cNvPr id="355016" name="Picture 37">
          <a:extLst>
            <a:ext uri="{FF2B5EF4-FFF2-40B4-BE49-F238E27FC236}">
              <a16:creationId xmlns:a16="http://schemas.microsoft.com/office/drawing/2014/main" id="{31CEE7FE-AB72-4475-8CB3-408095AD64B8}"/>
            </a:ext>
          </a:extLst>
        </xdr:cNvPr>
        <xdr:cNvPicPr>
          <a:picLocks noChangeAspect="1" noChangeArrowheads="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9944100" y="20847050"/>
          <a:ext cx="10096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628650</xdr:colOff>
      <xdr:row>28</xdr:row>
      <xdr:rowOff>203200</xdr:rowOff>
    </xdr:from>
    <xdr:to>
      <xdr:col>9</xdr:col>
      <xdr:colOff>1066800</xdr:colOff>
      <xdr:row>28</xdr:row>
      <xdr:rowOff>1257300</xdr:rowOff>
    </xdr:to>
    <xdr:pic>
      <xdr:nvPicPr>
        <xdr:cNvPr id="355017" name="Picture 33">
          <a:extLst>
            <a:ext uri="{FF2B5EF4-FFF2-40B4-BE49-F238E27FC236}">
              <a16:creationId xmlns:a16="http://schemas.microsoft.com/office/drawing/2014/main" id="{72866313-12EB-4AF1-8B4D-B55E49EBDC07}"/>
            </a:ext>
          </a:extLst>
        </xdr:cNvPr>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10306050" y="17265650"/>
          <a:ext cx="4381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355600</xdr:colOff>
      <xdr:row>25</xdr:row>
      <xdr:rowOff>285750</xdr:rowOff>
    </xdr:from>
    <xdr:to>
      <xdr:col>9</xdr:col>
      <xdr:colOff>1289050</xdr:colOff>
      <xdr:row>25</xdr:row>
      <xdr:rowOff>1079500</xdr:rowOff>
    </xdr:to>
    <xdr:pic>
      <xdr:nvPicPr>
        <xdr:cNvPr id="355018" name="Picture 30">
          <a:extLst>
            <a:ext uri="{FF2B5EF4-FFF2-40B4-BE49-F238E27FC236}">
              <a16:creationId xmlns:a16="http://schemas.microsoft.com/office/drawing/2014/main" id="{F177EFBB-B96F-4FCB-8A45-31FB5D3129C0}"/>
            </a:ext>
          </a:extLst>
        </xdr:cNvPr>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10033000" y="15113000"/>
          <a:ext cx="93345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527050</xdr:colOff>
      <xdr:row>24</xdr:row>
      <xdr:rowOff>190500</xdr:rowOff>
    </xdr:from>
    <xdr:to>
      <xdr:col>9</xdr:col>
      <xdr:colOff>1123950</xdr:colOff>
      <xdr:row>24</xdr:row>
      <xdr:rowOff>895350</xdr:rowOff>
    </xdr:to>
    <xdr:pic>
      <xdr:nvPicPr>
        <xdr:cNvPr id="355019" name="Picture 46">
          <a:extLst>
            <a:ext uri="{FF2B5EF4-FFF2-40B4-BE49-F238E27FC236}">
              <a16:creationId xmlns:a16="http://schemas.microsoft.com/office/drawing/2014/main" id="{69EFD006-DAD2-4C26-8898-FE3460B03BBA}"/>
            </a:ext>
          </a:extLst>
        </xdr:cNvPr>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10204450" y="14268450"/>
          <a:ext cx="59690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120650</xdr:colOff>
      <xdr:row>23</xdr:row>
      <xdr:rowOff>209550</xdr:rowOff>
    </xdr:from>
    <xdr:to>
      <xdr:col>9</xdr:col>
      <xdr:colOff>1327150</xdr:colOff>
      <xdr:row>23</xdr:row>
      <xdr:rowOff>1066800</xdr:rowOff>
    </xdr:to>
    <xdr:pic>
      <xdr:nvPicPr>
        <xdr:cNvPr id="355020" name="Picture 45">
          <a:extLst>
            <a:ext uri="{FF2B5EF4-FFF2-40B4-BE49-F238E27FC236}">
              <a16:creationId xmlns:a16="http://schemas.microsoft.com/office/drawing/2014/main" id="{79F4F732-CE04-4EA6-BBB1-F95523043C4A}"/>
            </a:ext>
          </a:extLst>
        </xdr:cNvPr>
        <xdr:cNvPicPr>
          <a:picLocks noChangeAspect="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9798050" y="13652500"/>
          <a:ext cx="120650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298450</xdr:colOff>
      <xdr:row>21</xdr:row>
      <xdr:rowOff>228600</xdr:rowOff>
    </xdr:from>
    <xdr:to>
      <xdr:col>9</xdr:col>
      <xdr:colOff>1104900</xdr:colOff>
      <xdr:row>21</xdr:row>
      <xdr:rowOff>1028700</xdr:rowOff>
    </xdr:to>
    <xdr:pic>
      <xdr:nvPicPr>
        <xdr:cNvPr id="355021" name="Picture 43">
          <a:extLst>
            <a:ext uri="{FF2B5EF4-FFF2-40B4-BE49-F238E27FC236}">
              <a16:creationId xmlns:a16="http://schemas.microsoft.com/office/drawing/2014/main" id="{AE30B9F7-3383-49E2-90F4-F75930A653BB}"/>
            </a:ext>
          </a:extLst>
        </xdr:cNvPr>
        <xdr:cNvPicPr>
          <a:picLocks noChangeAspect="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9975850" y="12109450"/>
          <a:ext cx="80645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298450</xdr:colOff>
      <xdr:row>36</xdr:row>
      <xdr:rowOff>95250</xdr:rowOff>
    </xdr:from>
    <xdr:to>
      <xdr:col>9</xdr:col>
      <xdr:colOff>1155700</xdr:colOff>
      <xdr:row>36</xdr:row>
      <xdr:rowOff>914400</xdr:rowOff>
    </xdr:to>
    <xdr:pic>
      <xdr:nvPicPr>
        <xdr:cNvPr id="355022" name="Picture 47">
          <a:extLst>
            <a:ext uri="{FF2B5EF4-FFF2-40B4-BE49-F238E27FC236}">
              <a16:creationId xmlns:a16="http://schemas.microsoft.com/office/drawing/2014/main" id="{999EF6AA-0EAF-40EE-956D-A87523B8E64A}"/>
            </a:ext>
          </a:extLst>
        </xdr:cNvPr>
        <xdr:cNvPicPr>
          <a:picLocks noChangeAspect="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9975850" y="23691850"/>
          <a:ext cx="857250" cy="76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279400</xdr:colOff>
      <xdr:row>35</xdr:row>
      <xdr:rowOff>76200</xdr:rowOff>
    </xdr:from>
    <xdr:to>
      <xdr:col>9</xdr:col>
      <xdr:colOff>1454150</xdr:colOff>
      <xdr:row>35</xdr:row>
      <xdr:rowOff>1060450</xdr:rowOff>
    </xdr:to>
    <xdr:pic>
      <xdr:nvPicPr>
        <xdr:cNvPr id="355023" name="Picture 56">
          <a:extLst>
            <a:ext uri="{FF2B5EF4-FFF2-40B4-BE49-F238E27FC236}">
              <a16:creationId xmlns:a16="http://schemas.microsoft.com/office/drawing/2014/main" id="{2F71778E-9D34-4492-8044-F0D6FE77B974}"/>
            </a:ext>
          </a:extLst>
        </xdr:cNvPr>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9956800" y="22866350"/>
          <a:ext cx="117475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488950</xdr:colOff>
      <xdr:row>38</xdr:row>
      <xdr:rowOff>171450</xdr:rowOff>
    </xdr:from>
    <xdr:to>
      <xdr:col>9</xdr:col>
      <xdr:colOff>1035050</xdr:colOff>
      <xdr:row>38</xdr:row>
      <xdr:rowOff>1066800</xdr:rowOff>
    </xdr:to>
    <xdr:pic>
      <xdr:nvPicPr>
        <xdr:cNvPr id="355024" name="Picture 62">
          <a:extLst>
            <a:ext uri="{FF2B5EF4-FFF2-40B4-BE49-F238E27FC236}">
              <a16:creationId xmlns:a16="http://schemas.microsoft.com/office/drawing/2014/main" id="{037E85D0-35A9-4FED-B1EC-AFC22A384B69}"/>
            </a:ext>
          </a:extLst>
        </xdr:cNvPr>
        <xdr:cNvPicPr>
          <a:picLocks noChangeAspect="1" noChangeArrowheads="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10166350" y="25514300"/>
          <a:ext cx="54610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241300</xdr:colOff>
      <xdr:row>37</xdr:row>
      <xdr:rowOff>190500</xdr:rowOff>
    </xdr:from>
    <xdr:to>
      <xdr:col>9</xdr:col>
      <xdr:colOff>1174750</xdr:colOff>
      <xdr:row>37</xdr:row>
      <xdr:rowOff>933450</xdr:rowOff>
    </xdr:to>
    <xdr:pic>
      <xdr:nvPicPr>
        <xdr:cNvPr id="355025" name="Picture 60" descr="Picture 60">
          <a:extLst>
            <a:ext uri="{FF2B5EF4-FFF2-40B4-BE49-F238E27FC236}">
              <a16:creationId xmlns:a16="http://schemas.microsoft.com/office/drawing/2014/main" id="{F66FB272-F7F6-4955-8CA1-C15F8DE1C755}"/>
            </a:ext>
          </a:extLst>
        </xdr:cNvPr>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9918700" y="24650700"/>
          <a:ext cx="9334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476250</xdr:colOff>
      <xdr:row>86</xdr:row>
      <xdr:rowOff>222250</xdr:rowOff>
    </xdr:from>
    <xdr:to>
      <xdr:col>9</xdr:col>
      <xdr:colOff>1143000</xdr:colOff>
      <xdr:row>86</xdr:row>
      <xdr:rowOff>704850</xdr:rowOff>
    </xdr:to>
    <xdr:pic>
      <xdr:nvPicPr>
        <xdr:cNvPr id="355026" name="Picture 115">
          <a:extLst>
            <a:ext uri="{FF2B5EF4-FFF2-40B4-BE49-F238E27FC236}">
              <a16:creationId xmlns:a16="http://schemas.microsoft.com/office/drawing/2014/main" id="{815AD3A8-A563-4C84-B8B1-DE945EDE2F69}"/>
            </a:ext>
          </a:extLst>
        </xdr:cNvPr>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rcRect/>
        <a:stretch>
          <a:fillRect/>
        </a:stretch>
      </xdr:blipFill>
      <xdr:spPr bwMode="auto">
        <a:xfrm>
          <a:off x="10153650" y="66668650"/>
          <a:ext cx="66675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450850</xdr:colOff>
      <xdr:row>88</xdr:row>
      <xdr:rowOff>133350</xdr:rowOff>
    </xdr:from>
    <xdr:to>
      <xdr:col>9</xdr:col>
      <xdr:colOff>1085850</xdr:colOff>
      <xdr:row>88</xdr:row>
      <xdr:rowOff>793750</xdr:rowOff>
    </xdr:to>
    <xdr:pic>
      <xdr:nvPicPr>
        <xdr:cNvPr id="355027" name="Picture 116">
          <a:extLst>
            <a:ext uri="{FF2B5EF4-FFF2-40B4-BE49-F238E27FC236}">
              <a16:creationId xmlns:a16="http://schemas.microsoft.com/office/drawing/2014/main" id="{3A86051C-522C-4631-8885-63CA98D31AFD}"/>
            </a:ext>
          </a:extLst>
        </xdr:cNvPr>
        <xdr:cNvPicPr>
          <a:picLocks noChangeAspect="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10128250" y="68268850"/>
          <a:ext cx="6350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520700</xdr:colOff>
      <xdr:row>90</xdr:row>
      <xdr:rowOff>133350</xdr:rowOff>
    </xdr:from>
    <xdr:to>
      <xdr:col>9</xdr:col>
      <xdr:colOff>800100</xdr:colOff>
      <xdr:row>90</xdr:row>
      <xdr:rowOff>952500</xdr:rowOff>
    </xdr:to>
    <xdr:pic>
      <xdr:nvPicPr>
        <xdr:cNvPr id="355028" name="Picture 109">
          <a:extLst>
            <a:ext uri="{FF2B5EF4-FFF2-40B4-BE49-F238E27FC236}">
              <a16:creationId xmlns:a16="http://schemas.microsoft.com/office/drawing/2014/main" id="{15F6326A-8FA5-49DF-B0DC-D850C55F0BC4}"/>
            </a:ext>
          </a:extLst>
        </xdr:cNvPr>
        <xdr:cNvPicPr>
          <a:picLocks noChangeAspect="1"/>
        </xdr:cNvPicPr>
      </xdr:nvPicPr>
      <xdr:blipFill>
        <a:blip xmlns:r="http://schemas.openxmlformats.org/officeDocument/2006/relationships" r:embed="rId107">
          <a:extLst>
            <a:ext uri="{28A0092B-C50C-407E-A947-70E740481C1C}">
              <a14:useLocalDpi xmlns:a14="http://schemas.microsoft.com/office/drawing/2010/main" val="0"/>
            </a:ext>
          </a:extLst>
        </a:blip>
        <a:srcRect/>
        <a:stretch>
          <a:fillRect/>
        </a:stretch>
      </xdr:blipFill>
      <xdr:spPr bwMode="auto">
        <a:xfrm>
          <a:off x="10198100" y="69996050"/>
          <a:ext cx="279400" cy="76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450850</xdr:colOff>
      <xdr:row>91</xdr:row>
      <xdr:rowOff>203200</xdr:rowOff>
    </xdr:from>
    <xdr:to>
      <xdr:col>9</xdr:col>
      <xdr:colOff>869950</xdr:colOff>
      <xdr:row>91</xdr:row>
      <xdr:rowOff>1289050</xdr:rowOff>
    </xdr:to>
    <xdr:pic>
      <xdr:nvPicPr>
        <xdr:cNvPr id="355029" name="Picture 110">
          <a:extLst>
            <a:ext uri="{FF2B5EF4-FFF2-40B4-BE49-F238E27FC236}">
              <a16:creationId xmlns:a16="http://schemas.microsoft.com/office/drawing/2014/main" id="{9C100713-624F-4CB7-9566-CEBAA571D691}"/>
            </a:ext>
          </a:extLst>
        </xdr:cNvPr>
        <xdr:cNvPicPr>
          <a:picLocks noChangeAspect="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10128250" y="70967600"/>
          <a:ext cx="4191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495300</xdr:colOff>
      <xdr:row>92</xdr:row>
      <xdr:rowOff>127000</xdr:rowOff>
    </xdr:from>
    <xdr:to>
      <xdr:col>9</xdr:col>
      <xdr:colOff>933450</xdr:colOff>
      <xdr:row>92</xdr:row>
      <xdr:rowOff>736600</xdr:rowOff>
    </xdr:to>
    <xdr:pic>
      <xdr:nvPicPr>
        <xdr:cNvPr id="355030" name="Picture 41">
          <a:extLst>
            <a:ext uri="{FF2B5EF4-FFF2-40B4-BE49-F238E27FC236}">
              <a16:creationId xmlns:a16="http://schemas.microsoft.com/office/drawing/2014/main" id="{E427F0D6-B538-430A-B9CD-2AA93FB09CC2}"/>
            </a:ext>
          </a:extLst>
        </xdr:cNvPr>
        <xdr:cNvPicPr>
          <a:picLocks noChangeAspect="1" noChangeArrowheads="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10172700" y="71551800"/>
          <a:ext cx="438150" cy="609600"/>
        </a:xfrm>
        <a:prstGeom prst="rect">
          <a:avLst/>
        </a:prstGeom>
        <a:noFill/>
        <a:ln>
          <a:noFill/>
        </a:ln>
        <a:extLst>
          <a:ext uri="{909E8E84-426E-40DD-AFC4-6F175D3DCCD1}">
            <a14:hiddenFill xmlns:a14="http://schemas.microsoft.com/office/drawing/2010/main">
              <a:solidFill>
                <a:srgbClr xmlns:mc="http://schemas.openxmlformats.org/markup-compatibility/2006" val="5E88B1"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pic>
    <xdr:clientData/>
  </xdr:twoCellAnchor>
  <xdr:twoCellAnchor>
    <xdr:from>
      <xdr:col>9</xdr:col>
      <xdr:colOff>368300</xdr:colOff>
      <xdr:row>85</xdr:row>
      <xdr:rowOff>88900</xdr:rowOff>
    </xdr:from>
    <xdr:to>
      <xdr:col>9</xdr:col>
      <xdr:colOff>1016000</xdr:colOff>
      <xdr:row>85</xdr:row>
      <xdr:rowOff>679450</xdr:rowOff>
    </xdr:to>
    <xdr:pic>
      <xdr:nvPicPr>
        <xdr:cNvPr id="355031" name="Picture 10">
          <a:extLst>
            <a:ext uri="{FF2B5EF4-FFF2-40B4-BE49-F238E27FC236}">
              <a16:creationId xmlns:a16="http://schemas.microsoft.com/office/drawing/2014/main" id="{5A07C3A3-DB06-43FC-99AA-DDDB7F447DB7}"/>
            </a:ext>
          </a:extLst>
        </xdr:cNvPr>
        <xdr:cNvPicPr>
          <a:picLocks noChangeAspect="1" noChangeArrowheads="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10045700" y="65792350"/>
          <a:ext cx="6477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457200</xdr:colOff>
      <xdr:row>76</xdr:row>
      <xdr:rowOff>190500</xdr:rowOff>
    </xdr:from>
    <xdr:to>
      <xdr:col>9</xdr:col>
      <xdr:colOff>1085850</xdr:colOff>
      <xdr:row>76</xdr:row>
      <xdr:rowOff>800100</xdr:rowOff>
    </xdr:to>
    <xdr:pic>
      <xdr:nvPicPr>
        <xdr:cNvPr id="355032" name="Picture 15">
          <a:extLst>
            <a:ext uri="{FF2B5EF4-FFF2-40B4-BE49-F238E27FC236}">
              <a16:creationId xmlns:a16="http://schemas.microsoft.com/office/drawing/2014/main" id="{7F9B01A4-F400-4C01-809B-93011914D55B}"/>
            </a:ext>
          </a:extLst>
        </xdr:cNvPr>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10134600" y="58648600"/>
          <a:ext cx="6286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336550</xdr:colOff>
      <xdr:row>77</xdr:row>
      <xdr:rowOff>38100</xdr:rowOff>
    </xdr:from>
    <xdr:to>
      <xdr:col>9</xdr:col>
      <xdr:colOff>1104900</xdr:colOff>
      <xdr:row>77</xdr:row>
      <xdr:rowOff>704850</xdr:rowOff>
    </xdr:to>
    <xdr:pic>
      <xdr:nvPicPr>
        <xdr:cNvPr id="355033" name="Picture 15">
          <a:extLst>
            <a:ext uri="{FF2B5EF4-FFF2-40B4-BE49-F238E27FC236}">
              <a16:creationId xmlns:a16="http://schemas.microsoft.com/office/drawing/2014/main" id="{21885529-27B2-4927-AEBA-F6C6CAE678E9}"/>
            </a:ext>
          </a:extLst>
        </xdr:cNvPr>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10013950" y="59143900"/>
          <a:ext cx="7683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476250</xdr:colOff>
      <xdr:row>78</xdr:row>
      <xdr:rowOff>101600</xdr:rowOff>
    </xdr:from>
    <xdr:to>
      <xdr:col>9</xdr:col>
      <xdr:colOff>1047750</xdr:colOff>
      <xdr:row>78</xdr:row>
      <xdr:rowOff>749300</xdr:rowOff>
    </xdr:to>
    <xdr:pic>
      <xdr:nvPicPr>
        <xdr:cNvPr id="355034" name="Picture 15">
          <a:extLst>
            <a:ext uri="{FF2B5EF4-FFF2-40B4-BE49-F238E27FC236}">
              <a16:creationId xmlns:a16="http://schemas.microsoft.com/office/drawing/2014/main" id="{4117345D-835A-4005-9FEB-6F3A41407978}"/>
            </a:ext>
          </a:extLst>
        </xdr:cNvPr>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10153650" y="60032900"/>
          <a:ext cx="5715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469900</xdr:colOff>
      <xdr:row>79</xdr:row>
      <xdr:rowOff>133350</xdr:rowOff>
    </xdr:from>
    <xdr:to>
      <xdr:col>9</xdr:col>
      <xdr:colOff>1181100</xdr:colOff>
      <xdr:row>79</xdr:row>
      <xdr:rowOff>876300</xdr:rowOff>
    </xdr:to>
    <xdr:pic>
      <xdr:nvPicPr>
        <xdr:cNvPr id="355035" name="Picture 15">
          <a:extLst>
            <a:ext uri="{FF2B5EF4-FFF2-40B4-BE49-F238E27FC236}">
              <a16:creationId xmlns:a16="http://schemas.microsoft.com/office/drawing/2014/main" id="{7609D127-C9D2-452B-A6DC-53CC7E8F88DD}"/>
            </a:ext>
          </a:extLst>
        </xdr:cNvPr>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10147300" y="60871100"/>
          <a:ext cx="7112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355600</xdr:colOff>
      <xdr:row>66</xdr:row>
      <xdr:rowOff>114300</xdr:rowOff>
    </xdr:from>
    <xdr:to>
      <xdr:col>9</xdr:col>
      <xdr:colOff>952500</xdr:colOff>
      <xdr:row>66</xdr:row>
      <xdr:rowOff>749300</xdr:rowOff>
    </xdr:to>
    <xdr:pic>
      <xdr:nvPicPr>
        <xdr:cNvPr id="355036" name="Picture 172">
          <a:extLst>
            <a:ext uri="{FF2B5EF4-FFF2-40B4-BE49-F238E27FC236}">
              <a16:creationId xmlns:a16="http://schemas.microsoft.com/office/drawing/2014/main" id="{15CE955B-C179-40BD-B402-C917344C830E}"/>
            </a:ext>
          </a:extLst>
        </xdr:cNvPr>
        <xdr:cNvPicPr>
          <a:picLocks noChangeAspect="1" noChangeArrowheads="1"/>
        </xdr:cNvPicPr>
      </xdr:nvPicPr>
      <xdr:blipFill>
        <a:blip xmlns:r="http://schemas.openxmlformats.org/officeDocument/2006/relationships" r:embed="rId112">
          <a:extLst>
            <a:ext uri="{28A0092B-C50C-407E-A947-70E740481C1C}">
              <a14:useLocalDpi xmlns:a14="http://schemas.microsoft.com/office/drawing/2010/main" val="0"/>
            </a:ext>
          </a:extLst>
        </a:blip>
        <a:srcRect/>
        <a:stretch>
          <a:fillRect/>
        </a:stretch>
      </xdr:blipFill>
      <xdr:spPr bwMode="auto">
        <a:xfrm>
          <a:off x="10033000" y="49885600"/>
          <a:ext cx="59690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527050</xdr:colOff>
      <xdr:row>67</xdr:row>
      <xdr:rowOff>82550</xdr:rowOff>
    </xdr:from>
    <xdr:to>
      <xdr:col>9</xdr:col>
      <xdr:colOff>984250</xdr:colOff>
      <xdr:row>67</xdr:row>
      <xdr:rowOff>806450</xdr:rowOff>
    </xdr:to>
    <xdr:pic>
      <xdr:nvPicPr>
        <xdr:cNvPr id="355037" name="Picture 52">
          <a:extLst>
            <a:ext uri="{FF2B5EF4-FFF2-40B4-BE49-F238E27FC236}">
              <a16:creationId xmlns:a16="http://schemas.microsoft.com/office/drawing/2014/main" id="{3D8BE6A3-7C86-4C7C-81BB-BAE7DB4F6168}"/>
            </a:ext>
          </a:extLst>
        </xdr:cNvPr>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10204450" y="50749200"/>
          <a:ext cx="4572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438150</xdr:colOff>
      <xdr:row>64</xdr:row>
      <xdr:rowOff>133350</xdr:rowOff>
    </xdr:from>
    <xdr:to>
      <xdr:col>9</xdr:col>
      <xdr:colOff>1212850</xdr:colOff>
      <xdr:row>64</xdr:row>
      <xdr:rowOff>685800</xdr:rowOff>
    </xdr:to>
    <xdr:pic>
      <xdr:nvPicPr>
        <xdr:cNvPr id="355038" name="Picture 50">
          <a:extLst>
            <a:ext uri="{FF2B5EF4-FFF2-40B4-BE49-F238E27FC236}">
              <a16:creationId xmlns:a16="http://schemas.microsoft.com/office/drawing/2014/main" id="{93B522D2-E3A8-474F-9975-9774833BF2E1}"/>
            </a:ext>
          </a:extLst>
        </xdr:cNvPr>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10115550" y="48228250"/>
          <a:ext cx="7747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381000</xdr:colOff>
      <xdr:row>63</xdr:row>
      <xdr:rowOff>196850</xdr:rowOff>
    </xdr:from>
    <xdr:to>
      <xdr:col>9</xdr:col>
      <xdr:colOff>1028700</xdr:colOff>
      <xdr:row>63</xdr:row>
      <xdr:rowOff>939800</xdr:rowOff>
    </xdr:to>
    <xdr:pic>
      <xdr:nvPicPr>
        <xdr:cNvPr id="355039" name="Picture 171">
          <a:extLst>
            <a:ext uri="{FF2B5EF4-FFF2-40B4-BE49-F238E27FC236}">
              <a16:creationId xmlns:a16="http://schemas.microsoft.com/office/drawing/2014/main" id="{26E6D063-05CC-49AD-8B83-8A98BE97BA7C}"/>
            </a:ext>
          </a:extLst>
        </xdr:cNvPr>
        <xdr:cNvPicPr>
          <a:picLocks noChangeAspect="1" noChangeArrowheads="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10058400" y="47288450"/>
          <a:ext cx="6477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495300</xdr:colOff>
      <xdr:row>62</xdr:row>
      <xdr:rowOff>190500</xdr:rowOff>
    </xdr:from>
    <xdr:to>
      <xdr:col>9</xdr:col>
      <xdr:colOff>952500</xdr:colOff>
      <xdr:row>62</xdr:row>
      <xdr:rowOff>698500</xdr:rowOff>
    </xdr:to>
    <xdr:pic>
      <xdr:nvPicPr>
        <xdr:cNvPr id="355040" name="Picture 170">
          <a:extLst>
            <a:ext uri="{FF2B5EF4-FFF2-40B4-BE49-F238E27FC236}">
              <a16:creationId xmlns:a16="http://schemas.microsoft.com/office/drawing/2014/main" id="{455B2AA9-3628-422B-8731-62C051C0E1F8}"/>
            </a:ext>
          </a:extLst>
        </xdr:cNvPr>
        <xdr:cNvPicPr>
          <a:picLocks noChangeAspect="1" noChangeArrowheads="1"/>
        </xdr:cNvPicPr>
      </xdr:nvPicPr>
      <xdr:blipFill>
        <a:blip xmlns:r="http://schemas.openxmlformats.org/officeDocument/2006/relationships" r:embed="rId116">
          <a:extLst>
            <a:ext uri="{28A0092B-C50C-407E-A947-70E740481C1C}">
              <a14:useLocalDpi xmlns:a14="http://schemas.microsoft.com/office/drawing/2010/main" val="0"/>
            </a:ext>
          </a:extLst>
        </a:blip>
        <a:srcRect/>
        <a:stretch>
          <a:fillRect/>
        </a:stretch>
      </xdr:blipFill>
      <xdr:spPr bwMode="auto">
        <a:xfrm>
          <a:off x="10172700" y="46520100"/>
          <a:ext cx="45720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349250</xdr:colOff>
      <xdr:row>61</xdr:row>
      <xdr:rowOff>76200</xdr:rowOff>
    </xdr:from>
    <xdr:to>
      <xdr:col>9</xdr:col>
      <xdr:colOff>1028700</xdr:colOff>
      <xdr:row>61</xdr:row>
      <xdr:rowOff>565150</xdr:rowOff>
    </xdr:to>
    <xdr:pic>
      <xdr:nvPicPr>
        <xdr:cNvPr id="355041" name="Picture 48">
          <a:extLst>
            <a:ext uri="{FF2B5EF4-FFF2-40B4-BE49-F238E27FC236}">
              <a16:creationId xmlns:a16="http://schemas.microsoft.com/office/drawing/2014/main" id="{641A2541-2AD7-406A-9ED5-459B28B8CD16}"/>
            </a:ext>
          </a:extLst>
        </xdr:cNvPr>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10026650" y="45688250"/>
          <a:ext cx="6794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438150</xdr:colOff>
      <xdr:row>54</xdr:row>
      <xdr:rowOff>114300</xdr:rowOff>
    </xdr:from>
    <xdr:to>
      <xdr:col>9</xdr:col>
      <xdr:colOff>1047750</xdr:colOff>
      <xdr:row>54</xdr:row>
      <xdr:rowOff>647700</xdr:rowOff>
    </xdr:to>
    <xdr:pic>
      <xdr:nvPicPr>
        <xdr:cNvPr id="355042" name="Picture 166">
          <a:extLst>
            <a:ext uri="{FF2B5EF4-FFF2-40B4-BE49-F238E27FC236}">
              <a16:creationId xmlns:a16="http://schemas.microsoft.com/office/drawing/2014/main" id="{8BCD4FF5-130B-42B3-B505-BB3A86FC82F5}"/>
            </a:ext>
          </a:extLst>
        </xdr:cNvPr>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10115550" y="39611300"/>
          <a:ext cx="6096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469900</xdr:colOff>
      <xdr:row>52</xdr:row>
      <xdr:rowOff>101600</xdr:rowOff>
    </xdr:from>
    <xdr:to>
      <xdr:col>9</xdr:col>
      <xdr:colOff>1041400</xdr:colOff>
      <xdr:row>52</xdr:row>
      <xdr:rowOff>692150</xdr:rowOff>
    </xdr:to>
    <xdr:pic>
      <xdr:nvPicPr>
        <xdr:cNvPr id="355043" name="Picture 55">
          <a:extLst>
            <a:ext uri="{FF2B5EF4-FFF2-40B4-BE49-F238E27FC236}">
              <a16:creationId xmlns:a16="http://schemas.microsoft.com/office/drawing/2014/main" id="{38525272-BE6A-43E4-B4BA-101CAEA53B1A}"/>
            </a:ext>
          </a:extLst>
        </xdr:cNvPr>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rcRect/>
        <a:stretch>
          <a:fillRect/>
        </a:stretch>
      </xdr:blipFill>
      <xdr:spPr bwMode="auto">
        <a:xfrm>
          <a:off x="10147300" y="37953950"/>
          <a:ext cx="571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381000</xdr:colOff>
      <xdr:row>53</xdr:row>
      <xdr:rowOff>190500</xdr:rowOff>
    </xdr:from>
    <xdr:to>
      <xdr:col>9</xdr:col>
      <xdr:colOff>990600</xdr:colOff>
      <xdr:row>53</xdr:row>
      <xdr:rowOff>1016000</xdr:rowOff>
    </xdr:to>
    <xdr:pic>
      <xdr:nvPicPr>
        <xdr:cNvPr id="355044" name="Picture 56">
          <a:extLst>
            <a:ext uri="{FF2B5EF4-FFF2-40B4-BE49-F238E27FC236}">
              <a16:creationId xmlns:a16="http://schemas.microsoft.com/office/drawing/2014/main" id="{FC15AD24-D568-457B-A2CD-14B3B968613C}"/>
            </a:ext>
          </a:extLst>
        </xdr:cNvPr>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rcRect/>
        <a:stretch>
          <a:fillRect/>
        </a:stretch>
      </xdr:blipFill>
      <xdr:spPr bwMode="auto">
        <a:xfrm>
          <a:off x="10058400" y="38849300"/>
          <a:ext cx="6096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546100</xdr:colOff>
      <xdr:row>50</xdr:row>
      <xdr:rowOff>76200</xdr:rowOff>
    </xdr:from>
    <xdr:to>
      <xdr:col>9</xdr:col>
      <xdr:colOff>863600</xdr:colOff>
      <xdr:row>50</xdr:row>
      <xdr:rowOff>584200</xdr:rowOff>
    </xdr:to>
    <xdr:pic>
      <xdr:nvPicPr>
        <xdr:cNvPr id="355045" name="Picture 85">
          <a:extLst>
            <a:ext uri="{FF2B5EF4-FFF2-40B4-BE49-F238E27FC236}">
              <a16:creationId xmlns:a16="http://schemas.microsoft.com/office/drawing/2014/main" id="{F2D7083C-2009-4B24-94E5-34E1D15141B4}"/>
            </a:ext>
          </a:extLst>
        </xdr:cNvPr>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rcRect/>
        <a:stretch>
          <a:fillRect/>
        </a:stretch>
      </xdr:blipFill>
      <xdr:spPr bwMode="auto">
        <a:xfrm>
          <a:off x="10223500" y="36315650"/>
          <a:ext cx="31750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546100</xdr:colOff>
      <xdr:row>45</xdr:row>
      <xdr:rowOff>114300</xdr:rowOff>
    </xdr:from>
    <xdr:to>
      <xdr:col>9</xdr:col>
      <xdr:colOff>876300</xdr:colOff>
      <xdr:row>45</xdr:row>
      <xdr:rowOff>793750</xdr:rowOff>
    </xdr:to>
    <xdr:pic>
      <xdr:nvPicPr>
        <xdr:cNvPr id="355046" name="Picture 1">
          <a:extLst>
            <a:ext uri="{FF2B5EF4-FFF2-40B4-BE49-F238E27FC236}">
              <a16:creationId xmlns:a16="http://schemas.microsoft.com/office/drawing/2014/main" id="{2D98912B-ED51-4C26-945C-B2C385ED2506}"/>
            </a:ext>
          </a:extLst>
        </xdr:cNvPr>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10223500" y="31362650"/>
          <a:ext cx="3302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336550</xdr:colOff>
      <xdr:row>46</xdr:row>
      <xdr:rowOff>190500</xdr:rowOff>
    </xdr:from>
    <xdr:to>
      <xdr:col>9</xdr:col>
      <xdr:colOff>971550</xdr:colOff>
      <xdr:row>46</xdr:row>
      <xdr:rowOff>908050</xdr:rowOff>
    </xdr:to>
    <xdr:pic>
      <xdr:nvPicPr>
        <xdr:cNvPr id="355047" name="Picture 39">
          <a:extLst>
            <a:ext uri="{FF2B5EF4-FFF2-40B4-BE49-F238E27FC236}">
              <a16:creationId xmlns:a16="http://schemas.microsoft.com/office/drawing/2014/main" id="{A608AF37-691A-43CA-99B8-8F968AC60982}"/>
            </a:ext>
          </a:extLst>
        </xdr:cNvPr>
        <xdr:cNvPicPr>
          <a:picLocks noChangeAspect="1" noChangeArrowheads="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10013950" y="32416750"/>
          <a:ext cx="6350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9</xdr:col>
      <xdr:colOff>438150</xdr:colOff>
      <xdr:row>47</xdr:row>
      <xdr:rowOff>95250</xdr:rowOff>
    </xdr:from>
    <xdr:to>
      <xdr:col>9</xdr:col>
      <xdr:colOff>857250</xdr:colOff>
      <xdr:row>47</xdr:row>
      <xdr:rowOff>825500</xdr:rowOff>
    </xdr:to>
    <xdr:pic>
      <xdr:nvPicPr>
        <xdr:cNvPr id="355048" name="Picture 40" descr="Picture 40">
          <a:extLst>
            <a:ext uri="{FF2B5EF4-FFF2-40B4-BE49-F238E27FC236}">
              <a16:creationId xmlns:a16="http://schemas.microsoft.com/office/drawing/2014/main" id="{5321F0A8-B811-4730-B1B7-D92C514349AD}"/>
            </a:ext>
          </a:extLst>
        </xdr:cNvPr>
        <xdr:cNvPicPr>
          <a:picLocks noChangeAspect="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10115550" y="33362900"/>
          <a:ext cx="41910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400050</xdr:colOff>
      <xdr:row>48</xdr:row>
      <xdr:rowOff>38100</xdr:rowOff>
    </xdr:from>
    <xdr:to>
      <xdr:col>9</xdr:col>
      <xdr:colOff>889000</xdr:colOff>
      <xdr:row>48</xdr:row>
      <xdr:rowOff>825500</xdr:rowOff>
    </xdr:to>
    <xdr:pic>
      <xdr:nvPicPr>
        <xdr:cNvPr id="355049" name="Picture 41" descr="Picture 41">
          <a:extLst>
            <a:ext uri="{FF2B5EF4-FFF2-40B4-BE49-F238E27FC236}">
              <a16:creationId xmlns:a16="http://schemas.microsoft.com/office/drawing/2014/main" id="{D272E1D0-626C-4796-B8A5-021887E848F7}"/>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0077450" y="34258250"/>
          <a:ext cx="488950" cy="787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431800</xdr:colOff>
      <xdr:row>49</xdr:row>
      <xdr:rowOff>38100</xdr:rowOff>
    </xdr:from>
    <xdr:to>
      <xdr:col>9</xdr:col>
      <xdr:colOff>889000</xdr:colOff>
      <xdr:row>49</xdr:row>
      <xdr:rowOff>768350</xdr:rowOff>
    </xdr:to>
    <xdr:pic>
      <xdr:nvPicPr>
        <xdr:cNvPr id="355050" name="Picture 42" descr="Picture 42">
          <a:extLst>
            <a:ext uri="{FF2B5EF4-FFF2-40B4-BE49-F238E27FC236}">
              <a16:creationId xmlns:a16="http://schemas.microsoft.com/office/drawing/2014/main" id="{A0512972-96E9-45AE-9DF4-5CF174C819C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109200" y="35344100"/>
          <a:ext cx="45720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387350</xdr:colOff>
      <xdr:row>44</xdr:row>
      <xdr:rowOff>95250</xdr:rowOff>
    </xdr:from>
    <xdr:to>
      <xdr:col>9</xdr:col>
      <xdr:colOff>1047750</xdr:colOff>
      <xdr:row>44</xdr:row>
      <xdr:rowOff>895350</xdr:rowOff>
    </xdr:to>
    <xdr:pic>
      <xdr:nvPicPr>
        <xdr:cNvPr id="355051" name="Picture 261">
          <a:extLst>
            <a:ext uri="{FF2B5EF4-FFF2-40B4-BE49-F238E27FC236}">
              <a16:creationId xmlns:a16="http://schemas.microsoft.com/office/drawing/2014/main" id="{3896BD37-6A45-487F-ACE4-DADB4087D869}"/>
            </a:ext>
          </a:extLst>
        </xdr:cNvPr>
        <xdr:cNvPicPr>
          <a:picLocks noChangeAspect="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10064750" y="30397450"/>
          <a:ext cx="6604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476250</xdr:colOff>
      <xdr:row>39</xdr:row>
      <xdr:rowOff>190500</xdr:rowOff>
    </xdr:from>
    <xdr:to>
      <xdr:col>9</xdr:col>
      <xdr:colOff>1174750</xdr:colOff>
      <xdr:row>39</xdr:row>
      <xdr:rowOff>952500</xdr:rowOff>
    </xdr:to>
    <xdr:pic>
      <xdr:nvPicPr>
        <xdr:cNvPr id="355052" name="Picture 64" descr="Picture 64">
          <a:extLst>
            <a:ext uri="{FF2B5EF4-FFF2-40B4-BE49-F238E27FC236}">
              <a16:creationId xmlns:a16="http://schemas.microsoft.com/office/drawing/2014/main" id="{10482B62-0936-4B49-AEDA-27D3A3B5AB1D}"/>
            </a:ext>
          </a:extLst>
        </xdr:cNvPr>
        <xdr:cNvPicPr>
          <a:picLocks noChangeAspect="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10153650" y="26396950"/>
          <a:ext cx="6985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292100</xdr:colOff>
      <xdr:row>40</xdr:row>
      <xdr:rowOff>171450</xdr:rowOff>
    </xdr:from>
    <xdr:to>
      <xdr:col>9</xdr:col>
      <xdr:colOff>1117600</xdr:colOff>
      <xdr:row>40</xdr:row>
      <xdr:rowOff>876300</xdr:rowOff>
    </xdr:to>
    <xdr:pic>
      <xdr:nvPicPr>
        <xdr:cNvPr id="355053" name="Picture 66" descr="Picture 66">
          <a:extLst>
            <a:ext uri="{FF2B5EF4-FFF2-40B4-BE49-F238E27FC236}">
              <a16:creationId xmlns:a16="http://schemas.microsoft.com/office/drawing/2014/main" id="{B0E7666C-B3C3-4614-8605-AF1D7117537C}"/>
            </a:ext>
          </a:extLst>
        </xdr:cNvPr>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9969500" y="27152600"/>
          <a:ext cx="8255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450850</xdr:colOff>
      <xdr:row>41</xdr:row>
      <xdr:rowOff>152400</xdr:rowOff>
    </xdr:from>
    <xdr:to>
      <xdr:col>9</xdr:col>
      <xdr:colOff>1162050</xdr:colOff>
      <xdr:row>41</xdr:row>
      <xdr:rowOff>742950</xdr:rowOff>
    </xdr:to>
    <xdr:pic>
      <xdr:nvPicPr>
        <xdr:cNvPr id="355054" name="Picture 68" descr="Picture 68">
          <a:extLst>
            <a:ext uri="{FF2B5EF4-FFF2-40B4-BE49-F238E27FC236}">
              <a16:creationId xmlns:a16="http://schemas.microsoft.com/office/drawing/2014/main" id="{D424E243-5CD7-44F3-8699-F0CC0C0DBFE6}"/>
            </a:ext>
          </a:extLst>
        </xdr:cNvPr>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10128250" y="27920950"/>
          <a:ext cx="7112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406400</xdr:colOff>
      <xdr:row>42</xdr:row>
      <xdr:rowOff>127000</xdr:rowOff>
    </xdr:from>
    <xdr:to>
      <xdr:col>9</xdr:col>
      <xdr:colOff>1193800</xdr:colOff>
      <xdr:row>42</xdr:row>
      <xdr:rowOff>717550</xdr:rowOff>
    </xdr:to>
    <xdr:pic>
      <xdr:nvPicPr>
        <xdr:cNvPr id="355055" name="Picture 70" descr="Picture 70">
          <a:extLst>
            <a:ext uri="{FF2B5EF4-FFF2-40B4-BE49-F238E27FC236}">
              <a16:creationId xmlns:a16="http://schemas.microsoft.com/office/drawing/2014/main" id="{4A463407-EE78-4902-8E78-26C6988A057B}"/>
            </a:ext>
          </a:extLst>
        </xdr:cNvPr>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rcRect/>
        <a:stretch>
          <a:fillRect/>
        </a:stretch>
      </xdr:blipFill>
      <xdr:spPr bwMode="auto">
        <a:xfrm>
          <a:off x="10083800" y="28765500"/>
          <a:ext cx="7874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431800</xdr:colOff>
      <xdr:row>43</xdr:row>
      <xdr:rowOff>133350</xdr:rowOff>
    </xdr:from>
    <xdr:to>
      <xdr:col>9</xdr:col>
      <xdr:colOff>1149350</xdr:colOff>
      <xdr:row>43</xdr:row>
      <xdr:rowOff>723900</xdr:rowOff>
    </xdr:to>
    <xdr:pic>
      <xdr:nvPicPr>
        <xdr:cNvPr id="355056" name="Picture 72" descr="Picture 72">
          <a:extLst>
            <a:ext uri="{FF2B5EF4-FFF2-40B4-BE49-F238E27FC236}">
              <a16:creationId xmlns:a16="http://schemas.microsoft.com/office/drawing/2014/main" id="{24D39FF4-BCC9-43EA-9C9A-0948BD937819}"/>
            </a:ext>
          </a:extLst>
        </xdr:cNvPr>
        <xdr:cNvPicPr>
          <a:picLocks noChangeAspect="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10109200" y="29571950"/>
          <a:ext cx="7175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1466850</xdr:colOff>
      <xdr:row>1</xdr:row>
      <xdr:rowOff>381000</xdr:rowOff>
    </xdr:from>
    <xdr:to>
      <xdr:col>9</xdr:col>
      <xdr:colOff>1454150</xdr:colOff>
      <xdr:row>1</xdr:row>
      <xdr:rowOff>1238250</xdr:rowOff>
    </xdr:to>
    <xdr:pic>
      <xdr:nvPicPr>
        <xdr:cNvPr id="355057" name="Picture 17">
          <a:extLst>
            <a:ext uri="{FF2B5EF4-FFF2-40B4-BE49-F238E27FC236}">
              <a16:creationId xmlns:a16="http://schemas.microsoft.com/office/drawing/2014/main" id="{D38ED482-40AB-4448-BF70-35826FD09339}"/>
            </a:ext>
          </a:extLst>
        </xdr:cNvPr>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11144250" y="996950"/>
          <a:ext cx="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9</xdr:col>
      <xdr:colOff>355600</xdr:colOff>
      <xdr:row>2</xdr:row>
      <xdr:rowOff>171450</xdr:rowOff>
    </xdr:from>
    <xdr:to>
      <xdr:col>9</xdr:col>
      <xdr:colOff>1041400</xdr:colOff>
      <xdr:row>2</xdr:row>
      <xdr:rowOff>806450</xdr:rowOff>
    </xdr:to>
    <xdr:pic>
      <xdr:nvPicPr>
        <xdr:cNvPr id="355058" name="Picture 78" descr="Picture 78">
          <a:extLst>
            <a:ext uri="{FF2B5EF4-FFF2-40B4-BE49-F238E27FC236}">
              <a16:creationId xmlns:a16="http://schemas.microsoft.com/office/drawing/2014/main" id="{E51703B1-4C7F-46CE-B8CD-F60D9A5849DF}"/>
            </a:ext>
          </a:extLst>
        </xdr:cNvPr>
        <xdr:cNvPicPr>
          <a:picLocks noChangeAspect="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10033000" y="2057400"/>
          <a:ext cx="6858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349250</xdr:colOff>
      <xdr:row>3</xdr:row>
      <xdr:rowOff>171450</xdr:rowOff>
    </xdr:from>
    <xdr:to>
      <xdr:col>9</xdr:col>
      <xdr:colOff>1104900</xdr:colOff>
      <xdr:row>3</xdr:row>
      <xdr:rowOff>717550</xdr:rowOff>
    </xdr:to>
    <xdr:pic>
      <xdr:nvPicPr>
        <xdr:cNvPr id="355059" name="Picture 17" descr="Picture 17">
          <a:extLst>
            <a:ext uri="{FF2B5EF4-FFF2-40B4-BE49-F238E27FC236}">
              <a16:creationId xmlns:a16="http://schemas.microsoft.com/office/drawing/2014/main" id="{7DFE28D7-FD93-448B-B6B9-6A3040F7F889}"/>
            </a:ext>
          </a:extLst>
        </xdr:cNvPr>
        <xdr:cNvPicPr>
          <a:picLocks noChangeAspect="1"/>
        </xdr:cNvPicPr>
      </xdr:nvPicPr>
      <xdr:blipFill>
        <a:blip xmlns:r="http://schemas.openxmlformats.org/officeDocument/2006/relationships" r:embed="rId132">
          <a:extLst>
            <a:ext uri="{28A0092B-C50C-407E-A947-70E740481C1C}">
              <a14:useLocalDpi xmlns:a14="http://schemas.microsoft.com/office/drawing/2010/main" val="0"/>
            </a:ext>
          </a:extLst>
        </a:blip>
        <a:srcRect/>
        <a:stretch>
          <a:fillRect/>
        </a:stretch>
      </xdr:blipFill>
      <xdr:spPr bwMode="auto">
        <a:xfrm>
          <a:off x="10026650" y="2705100"/>
          <a:ext cx="75565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406400</xdr:colOff>
      <xdr:row>4</xdr:row>
      <xdr:rowOff>209550</xdr:rowOff>
    </xdr:from>
    <xdr:to>
      <xdr:col>9</xdr:col>
      <xdr:colOff>1016000</xdr:colOff>
      <xdr:row>4</xdr:row>
      <xdr:rowOff>755650</xdr:rowOff>
    </xdr:to>
    <xdr:pic>
      <xdr:nvPicPr>
        <xdr:cNvPr id="355060" name="Picture 18" descr="Picture 18">
          <a:extLst>
            <a:ext uri="{FF2B5EF4-FFF2-40B4-BE49-F238E27FC236}">
              <a16:creationId xmlns:a16="http://schemas.microsoft.com/office/drawing/2014/main" id="{59882080-553D-41D0-9176-F94804F2828C}"/>
            </a:ext>
          </a:extLst>
        </xdr:cNvPr>
        <xdr:cNvPicPr>
          <a:picLocks noChangeAspect="1"/>
        </xdr:cNvPicPr>
      </xdr:nvPicPr>
      <xdr:blipFill>
        <a:blip xmlns:r="http://schemas.openxmlformats.org/officeDocument/2006/relationships" r:embed="rId133">
          <a:extLst>
            <a:ext uri="{28A0092B-C50C-407E-A947-70E740481C1C}">
              <a14:useLocalDpi xmlns:a14="http://schemas.microsoft.com/office/drawing/2010/main" val="0"/>
            </a:ext>
          </a:extLst>
        </a:blip>
        <a:srcRect/>
        <a:stretch>
          <a:fillRect/>
        </a:stretch>
      </xdr:blipFill>
      <xdr:spPr bwMode="auto">
        <a:xfrm>
          <a:off x="10083800" y="3384550"/>
          <a:ext cx="60960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241300</xdr:colOff>
      <xdr:row>6</xdr:row>
      <xdr:rowOff>133350</xdr:rowOff>
    </xdr:from>
    <xdr:to>
      <xdr:col>9</xdr:col>
      <xdr:colOff>1219200</xdr:colOff>
      <xdr:row>6</xdr:row>
      <xdr:rowOff>825500</xdr:rowOff>
    </xdr:to>
    <xdr:pic>
      <xdr:nvPicPr>
        <xdr:cNvPr id="355061" name="Picture 128">
          <a:extLst>
            <a:ext uri="{FF2B5EF4-FFF2-40B4-BE49-F238E27FC236}">
              <a16:creationId xmlns:a16="http://schemas.microsoft.com/office/drawing/2014/main" id="{150A3036-7536-4498-A331-C7C6B3CA7ED0}"/>
            </a:ext>
          </a:extLst>
        </xdr:cNvPr>
        <xdr:cNvPicPr>
          <a:picLocks noChangeAspect="1"/>
        </xdr:cNvPicPr>
      </xdr:nvPicPr>
      <xdr:blipFill>
        <a:blip xmlns:r="http://schemas.openxmlformats.org/officeDocument/2006/relationships" r:embed="rId134">
          <a:extLst>
            <a:ext uri="{28A0092B-C50C-407E-A947-70E740481C1C}">
              <a14:useLocalDpi xmlns:a14="http://schemas.microsoft.com/office/drawing/2010/main" val="0"/>
            </a:ext>
          </a:extLst>
        </a:blip>
        <a:srcRect/>
        <a:stretch>
          <a:fillRect/>
        </a:stretch>
      </xdr:blipFill>
      <xdr:spPr bwMode="auto">
        <a:xfrm>
          <a:off x="9918700" y="4343400"/>
          <a:ext cx="9779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292100</xdr:colOff>
      <xdr:row>5</xdr:row>
      <xdr:rowOff>152400</xdr:rowOff>
    </xdr:from>
    <xdr:to>
      <xdr:col>9</xdr:col>
      <xdr:colOff>1187450</xdr:colOff>
      <xdr:row>5</xdr:row>
      <xdr:rowOff>666750</xdr:rowOff>
    </xdr:to>
    <xdr:pic>
      <xdr:nvPicPr>
        <xdr:cNvPr id="355062" name="Picture 1">
          <a:extLst>
            <a:ext uri="{FF2B5EF4-FFF2-40B4-BE49-F238E27FC236}">
              <a16:creationId xmlns:a16="http://schemas.microsoft.com/office/drawing/2014/main" id="{79444C48-A89F-4BF6-9577-3CC4AEAF12A2}"/>
            </a:ext>
          </a:extLst>
        </xdr:cNvPr>
        <xdr:cNvPicPr>
          <a:picLocks noChangeAspect="1" noChangeArrowheads="1"/>
        </xdr:cNvPicPr>
      </xdr:nvPicPr>
      <xdr:blipFill>
        <a:blip xmlns:r="http://schemas.openxmlformats.org/officeDocument/2006/relationships" r:embed="rId135">
          <a:extLst>
            <a:ext uri="{28A0092B-C50C-407E-A947-70E740481C1C}">
              <a14:useLocalDpi xmlns:a14="http://schemas.microsoft.com/office/drawing/2010/main" val="0"/>
            </a:ext>
          </a:extLst>
        </a:blip>
        <a:srcRect/>
        <a:stretch>
          <a:fillRect/>
        </a:stretch>
      </xdr:blipFill>
      <xdr:spPr bwMode="auto">
        <a:xfrm>
          <a:off x="9969500" y="3924300"/>
          <a:ext cx="89535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311150</xdr:colOff>
      <xdr:row>7</xdr:row>
      <xdr:rowOff>114300</xdr:rowOff>
    </xdr:from>
    <xdr:to>
      <xdr:col>9</xdr:col>
      <xdr:colOff>1238250</xdr:colOff>
      <xdr:row>7</xdr:row>
      <xdr:rowOff>723900</xdr:rowOff>
    </xdr:to>
    <xdr:pic>
      <xdr:nvPicPr>
        <xdr:cNvPr id="355063" name="Picture 77">
          <a:extLst>
            <a:ext uri="{FF2B5EF4-FFF2-40B4-BE49-F238E27FC236}">
              <a16:creationId xmlns:a16="http://schemas.microsoft.com/office/drawing/2014/main" id="{9E00739B-2DAF-4348-BA30-E2B135482469}"/>
            </a:ext>
          </a:extLst>
        </xdr:cNvPr>
        <xdr:cNvPicPr>
          <a:picLocks noChangeAspect="1" noChangeArrowheads="1"/>
        </xdr:cNvPicPr>
      </xdr:nvPicPr>
      <xdr:blipFill>
        <a:blip xmlns:r="http://schemas.openxmlformats.org/officeDocument/2006/relationships" r:embed="rId136">
          <a:extLst>
            <a:ext uri="{28A0092B-C50C-407E-A947-70E740481C1C}">
              <a14:useLocalDpi xmlns:a14="http://schemas.microsoft.com/office/drawing/2010/main" val="0"/>
            </a:ext>
          </a:extLst>
        </a:blip>
        <a:srcRect/>
        <a:stretch>
          <a:fillRect/>
        </a:stretch>
      </xdr:blipFill>
      <xdr:spPr bwMode="auto">
        <a:xfrm>
          <a:off x="9988550" y="4876800"/>
          <a:ext cx="9271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311150</xdr:colOff>
      <xdr:row>8</xdr:row>
      <xdr:rowOff>171450</xdr:rowOff>
    </xdr:from>
    <xdr:to>
      <xdr:col>9</xdr:col>
      <xdr:colOff>1219200</xdr:colOff>
      <xdr:row>8</xdr:row>
      <xdr:rowOff>781050</xdr:rowOff>
    </xdr:to>
    <xdr:pic>
      <xdr:nvPicPr>
        <xdr:cNvPr id="355064" name="Picture 77">
          <a:extLst>
            <a:ext uri="{FF2B5EF4-FFF2-40B4-BE49-F238E27FC236}">
              <a16:creationId xmlns:a16="http://schemas.microsoft.com/office/drawing/2014/main" id="{2400C28C-6598-4A37-B0FE-D16E4E949B6E}"/>
            </a:ext>
          </a:extLst>
        </xdr:cNvPr>
        <xdr:cNvPicPr>
          <a:picLocks noChangeAspect="1" noChangeArrowheads="1"/>
        </xdr:cNvPicPr>
      </xdr:nvPicPr>
      <xdr:blipFill>
        <a:blip xmlns:r="http://schemas.openxmlformats.org/officeDocument/2006/relationships" r:embed="rId136">
          <a:extLst>
            <a:ext uri="{28A0092B-C50C-407E-A947-70E740481C1C}">
              <a14:useLocalDpi xmlns:a14="http://schemas.microsoft.com/office/drawing/2010/main" val="0"/>
            </a:ext>
          </a:extLst>
        </a:blip>
        <a:srcRect/>
        <a:stretch>
          <a:fillRect/>
        </a:stretch>
      </xdr:blipFill>
      <xdr:spPr bwMode="auto">
        <a:xfrm>
          <a:off x="9988550" y="5391150"/>
          <a:ext cx="908050" cy="298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476250</xdr:colOff>
      <xdr:row>10</xdr:row>
      <xdr:rowOff>139700</xdr:rowOff>
    </xdr:from>
    <xdr:to>
      <xdr:col>9</xdr:col>
      <xdr:colOff>1187450</xdr:colOff>
      <xdr:row>10</xdr:row>
      <xdr:rowOff>1035050</xdr:rowOff>
    </xdr:to>
    <xdr:pic>
      <xdr:nvPicPr>
        <xdr:cNvPr id="355065" name="Picture 134">
          <a:extLst>
            <a:ext uri="{FF2B5EF4-FFF2-40B4-BE49-F238E27FC236}">
              <a16:creationId xmlns:a16="http://schemas.microsoft.com/office/drawing/2014/main" id="{6F23FE76-ABD2-4A29-924A-3E1F8500BD9D}"/>
            </a:ext>
          </a:extLst>
        </xdr:cNvPr>
        <xdr:cNvPicPr>
          <a:picLocks noChangeAspect="1" noChangeArrowheads="1"/>
        </xdr:cNvPicPr>
      </xdr:nvPicPr>
      <xdr:blipFill>
        <a:blip xmlns:r="http://schemas.openxmlformats.org/officeDocument/2006/relationships" r:embed="rId137">
          <a:extLst>
            <a:ext uri="{28A0092B-C50C-407E-A947-70E740481C1C}">
              <a14:useLocalDpi xmlns:a14="http://schemas.microsoft.com/office/drawing/2010/main" val="0"/>
            </a:ext>
          </a:extLst>
        </a:blip>
        <a:srcRect/>
        <a:stretch>
          <a:fillRect/>
        </a:stretch>
      </xdr:blipFill>
      <xdr:spPr bwMode="auto">
        <a:xfrm>
          <a:off x="10153650" y="6273800"/>
          <a:ext cx="711200" cy="222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400050</xdr:colOff>
      <xdr:row>11</xdr:row>
      <xdr:rowOff>114300</xdr:rowOff>
    </xdr:from>
    <xdr:to>
      <xdr:col>9</xdr:col>
      <xdr:colOff>1130300</xdr:colOff>
      <xdr:row>11</xdr:row>
      <xdr:rowOff>895350</xdr:rowOff>
    </xdr:to>
    <xdr:pic>
      <xdr:nvPicPr>
        <xdr:cNvPr id="355066" name="Picture 134">
          <a:extLst>
            <a:ext uri="{FF2B5EF4-FFF2-40B4-BE49-F238E27FC236}">
              <a16:creationId xmlns:a16="http://schemas.microsoft.com/office/drawing/2014/main" id="{E03D3D17-68DC-4FA4-B431-A9E77BA1C625}"/>
            </a:ext>
          </a:extLst>
        </xdr:cNvPr>
        <xdr:cNvPicPr>
          <a:picLocks noChangeAspect="1" noChangeArrowheads="1"/>
        </xdr:cNvPicPr>
      </xdr:nvPicPr>
      <xdr:blipFill>
        <a:blip xmlns:r="http://schemas.openxmlformats.org/officeDocument/2006/relationships" r:embed="rId137">
          <a:extLst>
            <a:ext uri="{28A0092B-C50C-407E-A947-70E740481C1C}">
              <a14:useLocalDpi xmlns:a14="http://schemas.microsoft.com/office/drawing/2010/main" val="0"/>
            </a:ext>
          </a:extLst>
        </a:blip>
        <a:srcRect/>
        <a:stretch>
          <a:fillRect/>
        </a:stretch>
      </xdr:blipFill>
      <xdr:spPr bwMode="auto">
        <a:xfrm>
          <a:off x="10077450" y="6610350"/>
          <a:ext cx="73025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558800</xdr:colOff>
      <xdr:row>27</xdr:row>
      <xdr:rowOff>209550</xdr:rowOff>
    </xdr:from>
    <xdr:to>
      <xdr:col>9</xdr:col>
      <xdr:colOff>1098550</xdr:colOff>
      <xdr:row>27</xdr:row>
      <xdr:rowOff>952500</xdr:rowOff>
    </xdr:to>
    <xdr:pic>
      <xdr:nvPicPr>
        <xdr:cNvPr id="355067" name="Picture 32">
          <a:extLst>
            <a:ext uri="{FF2B5EF4-FFF2-40B4-BE49-F238E27FC236}">
              <a16:creationId xmlns:a16="http://schemas.microsoft.com/office/drawing/2014/main" id="{AA0F02F5-C539-4E3B-B8AF-2489DEDB95B0}"/>
            </a:ext>
          </a:extLst>
        </xdr:cNvPr>
        <xdr:cNvPicPr>
          <a:picLocks noChangeAspect="1" noChangeArrowheads="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10236200" y="16484600"/>
          <a:ext cx="539750"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381000</xdr:colOff>
      <xdr:row>56</xdr:row>
      <xdr:rowOff>400050</xdr:rowOff>
    </xdr:from>
    <xdr:to>
      <xdr:col>9</xdr:col>
      <xdr:colOff>1047750</xdr:colOff>
      <xdr:row>56</xdr:row>
      <xdr:rowOff>990600</xdr:rowOff>
    </xdr:to>
    <xdr:pic>
      <xdr:nvPicPr>
        <xdr:cNvPr id="355068" name="Picture 44">
          <a:extLst>
            <a:ext uri="{FF2B5EF4-FFF2-40B4-BE49-F238E27FC236}">
              <a16:creationId xmlns:a16="http://schemas.microsoft.com/office/drawing/2014/main" id="{A8854233-D144-40F4-9BB0-7A0AAF3DD5F2}"/>
            </a:ext>
          </a:extLst>
        </xdr:cNvPr>
        <xdr:cNvPicPr>
          <a:picLocks noChangeAspect="1" noChangeArrowheads="1"/>
        </xdr:cNvPicPr>
      </xdr:nvPicPr>
      <xdr:blipFill>
        <a:blip xmlns:r="http://schemas.openxmlformats.org/officeDocument/2006/relationships" r:embed="rId139">
          <a:extLst>
            <a:ext uri="{28A0092B-C50C-407E-A947-70E740481C1C}">
              <a14:useLocalDpi xmlns:a14="http://schemas.microsoft.com/office/drawing/2010/main" val="0"/>
            </a:ext>
          </a:extLst>
        </a:blip>
        <a:srcRect/>
        <a:stretch>
          <a:fillRect/>
        </a:stretch>
      </xdr:blipFill>
      <xdr:spPr bwMode="auto">
        <a:xfrm>
          <a:off x="10058400" y="41624250"/>
          <a:ext cx="6667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450850</xdr:colOff>
      <xdr:row>57</xdr:row>
      <xdr:rowOff>133350</xdr:rowOff>
    </xdr:from>
    <xdr:to>
      <xdr:col>9</xdr:col>
      <xdr:colOff>1022350</xdr:colOff>
      <xdr:row>57</xdr:row>
      <xdr:rowOff>971550</xdr:rowOff>
    </xdr:to>
    <xdr:pic>
      <xdr:nvPicPr>
        <xdr:cNvPr id="355069" name="Picture 45">
          <a:extLst>
            <a:ext uri="{FF2B5EF4-FFF2-40B4-BE49-F238E27FC236}">
              <a16:creationId xmlns:a16="http://schemas.microsoft.com/office/drawing/2014/main" id="{319B5E5D-A885-4909-8A17-F60C3491F9E8}"/>
            </a:ext>
          </a:extLst>
        </xdr:cNvPr>
        <xdr:cNvPicPr>
          <a:picLocks noChangeAspect="1" noChangeArrowheads="1"/>
        </xdr:cNvPicPr>
      </xdr:nvPicPr>
      <xdr:blipFill>
        <a:blip xmlns:r="http://schemas.openxmlformats.org/officeDocument/2006/relationships" r:embed="rId140">
          <a:extLst>
            <a:ext uri="{28A0092B-C50C-407E-A947-70E740481C1C}">
              <a14:useLocalDpi xmlns:a14="http://schemas.microsoft.com/office/drawing/2010/main" val="0"/>
            </a:ext>
          </a:extLst>
        </a:blip>
        <a:srcRect/>
        <a:stretch>
          <a:fillRect/>
        </a:stretch>
      </xdr:blipFill>
      <xdr:spPr bwMode="auto">
        <a:xfrm>
          <a:off x="10128250" y="42322750"/>
          <a:ext cx="5715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9</xdr:col>
      <xdr:colOff>311150</xdr:colOff>
      <xdr:row>59</xdr:row>
      <xdr:rowOff>171450</xdr:rowOff>
    </xdr:from>
    <xdr:to>
      <xdr:col>9</xdr:col>
      <xdr:colOff>1009650</xdr:colOff>
      <xdr:row>59</xdr:row>
      <xdr:rowOff>742950</xdr:rowOff>
    </xdr:to>
    <xdr:pic>
      <xdr:nvPicPr>
        <xdr:cNvPr id="355070" name="Picture 169">
          <a:extLst>
            <a:ext uri="{FF2B5EF4-FFF2-40B4-BE49-F238E27FC236}">
              <a16:creationId xmlns:a16="http://schemas.microsoft.com/office/drawing/2014/main" id="{6593E5ED-1297-4452-826F-543385C480CD}"/>
            </a:ext>
          </a:extLst>
        </xdr:cNvPr>
        <xdr:cNvPicPr>
          <a:picLocks noChangeAspect="1" noChangeArrowheads="1"/>
        </xdr:cNvPicPr>
      </xdr:nvPicPr>
      <xdr:blipFill>
        <a:blip xmlns:r="http://schemas.openxmlformats.org/officeDocument/2006/relationships" r:embed="rId141">
          <a:extLst>
            <a:ext uri="{28A0092B-C50C-407E-A947-70E740481C1C}">
              <a14:useLocalDpi xmlns:a14="http://schemas.microsoft.com/office/drawing/2010/main" val="0"/>
            </a:ext>
          </a:extLst>
        </a:blip>
        <a:srcRect/>
        <a:stretch>
          <a:fillRect/>
        </a:stretch>
      </xdr:blipFill>
      <xdr:spPr bwMode="auto">
        <a:xfrm>
          <a:off x="9988550" y="44049950"/>
          <a:ext cx="6985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438150</xdr:colOff>
      <xdr:row>68</xdr:row>
      <xdr:rowOff>190500</xdr:rowOff>
    </xdr:from>
    <xdr:to>
      <xdr:col>9</xdr:col>
      <xdr:colOff>996950</xdr:colOff>
      <xdr:row>68</xdr:row>
      <xdr:rowOff>876300</xdr:rowOff>
    </xdr:to>
    <xdr:pic>
      <xdr:nvPicPr>
        <xdr:cNvPr id="355071" name="Picture 74">
          <a:extLst>
            <a:ext uri="{FF2B5EF4-FFF2-40B4-BE49-F238E27FC236}">
              <a16:creationId xmlns:a16="http://schemas.microsoft.com/office/drawing/2014/main" id="{DCC45708-3C0F-4D9C-ACD3-7353C848CC13}"/>
            </a:ext>
          </a:extLst>
        </xdr:cNvPr>
        <xdr:cNvPicPr>
          <a:picLocks noChangeAspect="1" noChangeArrowheads="1"/>
        </xdr:cNvPicPr>
      </xdr:nvPicPr>
      <xdr:blipFill>
        <a:blip xmlns:r="http://schemas.openxmlformats.org/officeDocument/2006/relationships" r:embed="rId142">
          <a:extLst>
            <a:ext uri="{28A0092B-C50C-407E-A947-70E740481C1C}">
              <a14:useLocalDpi xmlns:a14="http://schemas.microsoft.com/office/drawing/2010/main" val="0"/>
            </a:ext>
          </a:extLst>
        </a:blip>
        <a:srcRect/>
        <a:stretch>
          <a:fillRect/>
        </a:stretch>
      </xdr:blipFill>
      <xdr:spPr bwMode="auto">
        <a:xfrm>
          <a:off x="10115550" y="51720750"/>
          <a:ext cx="5588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9</xdr:col>
      <xdr:colOff>355600</xdr:colOff>
      <xdr:row>69</xdr:row>
      <xdr:rowOff>44450</xdr:rowOff>
    </xdr:from>
    <xdr:to>
      <xdr:col>9</xdr:col>
      <xdr:colOff>1149350</xdr:colOff>
      <xdr:row>69</xdr:row>
      <xdr:rowOff>787400</xdr:rowOff>
    </xdr:to>
    <xdr:pic>
      <xdr:nvPicPr>
        <xdr:cNvPr id="355072" name="Picture 442">
          <a:extLst>
            <a:ext uri="{FF2B5EF4-FFF2-40B4-BE49-F238E27FC236}">
              <a16:creationId xmlns:a16="http://schemas.microsoft.com/office/drawing/2014/main" id="{0DCD708E-97AC-42FE-A02A-EADFE0C17925}"/>
            </a:ext>
          </a:extLst>
        </xdr:cNvPr>
        <xdr:cNvPicPr>
          <a:picLocks noChangeAspect="1" noChangeArrowheads="1"/>
        </xdr:cNvPicPr>
      </xdr:nvPicPr>
      <xdr:blipFill>
        <a:blip xmlns:r="http://schemas.openxmlformats.org/officeDocument/2006/relationships" r:embed="rId143">
          <a:extLst>
            <a:ext uri="{28A0092B-C50C-407E-A947-70E740481C1C}">
              <a14:useLocalDpi xmlns:a14="http://schemas.microsoft.com/office/drawing/2010/main" val="0"/>
            </a:ext>
          </a:extLst>
        </a:blip>
        <a:srcRect/>
        <a:stretch>
          <a:fillRect/>
        </a:stretch>
      </xdr:blipFill>
      <xdr:spPr bwMode="auto">
        <a:xfrm>
          <a:off x="10033000" y="52501800"/>
          <a:ext cx="793750" cy="742950"/>
        </a:xfrm>
        <a:prstGeom prst="rect">
          <a:avLst/>
        </a:prstGeom>
        <a:noFill/>
        <a:ln>
          <a:noFill/>
        </a:ln>
        <a:extLst>
          <a:ext uri="{909E8E84-426E-40DD-AFC4-6F175D3DCCD1}">
            <a14:hiddenFill xmlns:a14="http://schemas.microsoft.com/office/drawing/2010/main">
              <a:solidFill>
                <a:srgbClr xmlns:mc="http://schemas.openxmlformats.org/markup-compatibility/2006" val="5E88B1"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pic>
    <xdr:clientData/>
  </xdr:twoCellAnchor>
  <xdr:twoCellAnchor editAs="oneCell">
    <xdr:from>
      <xdr:col>9</xdr:col>
      <xdr:colOff>419100</xdr:colOff>
      <xdr:row>70</xdr:row>
      <xdr:rowOff>50800</xdr:rowOff>
    </xdr:from>
    <xdr:to>
      <xdr:col>9</xdr:col>
      <xdr:colOff>1187450</xdr:colOff>
      <xdr:row>70</xdr:row>
      <xdr:rowOff>603250</xdr:rowOff>
    </xdr:to>
    <xdr:pic>
      <xdr:nvPicPr>
        <xdr:cNvPr id="355073" name="Picture 1">
          <a:extLst>
            <a:ext uri="{FF2B5EF4-FFF2-40B4-BE49-F238E27FC236}">
              <a16:creationId xmlns:a16="http://schemas.microsoft.com/office/drawing/2014/main" id="{E86FEA91-B29B-4936-85B3-010A466B427E}"/>
            </a:ext>
          </a:extLst>
        </xdr:cNvPr>
        <xdr:cNvPicPr>
          <a:picLocks noChangeAspect="1" noChangeArrowheads="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10096500" y="53435250"/>
          <a:ext cx="7683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336550</xdr:colOff>
      <xdr:row>71</xdr:row>
      <xdr:rowOff>241300</xdr:rowOff>
    </xdr:from>
    <xdr:to>
      <xdr:col>9</xdr:col>
      <xdr:colOff>1333500</xdr:colOff>
      <xdr:row>71</xdr:row>
      <xdr:rowOff>641350</xdr:rowOff>
    </xdr:to>
    <xdr:pic>
      <xdr:nvPicPr>
        <xdr:cNvPr id="355074" name="Picture 1">
          <a:extLst>
            <a:ext uri="{FF2B5EF4-FFF2-40B4-BE49-F238E27FC236}">
              <a16:creationId xmlns:a16="http://schemas.microsoft.com/office/drawing/2014/main" id="{8EE9EDD2-BB23-4299-8718-1AEE4D66D1D0}"/>
            </a:ext>
          </a:extLst>
        </xdr:cNvPr>
        <xdr:cNvPicPr>
          <a:picLocks noChangeAspect="1" noChangeArrowheads="1"/>
        </xdr:cNvPicPr>
      </xdr:nvPicPr>
      <xdr:blipFill>
        <a:blip xmlns:r="http://schemas.openxmlformats.org/officeDocument/2006/relationships" r:embed="rId145">
          <a:extLst>
            <a:ext uri="{28A0092B-C50C-407E-A947-70E740481C1C}">
              <a14:useLocalDpi xmlns:a14="http://schemas.microsoft.com/office/drawing/2010/main" val="0"/>
            </a:ext>
          </a:extLst>
        </a:blip>
        <a:srcRect/>
        <a:stretch>
          <a:fillRect/>
        </a:stretch>
      </xdr:blipFill>
      <xdr:spPr bwMode="auto">
        <a:xfrm>
          <a:off x="10013950" y="54362350"/>
          <a:ext cx="9969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406400</xdr:colOff>
      <xdr:row>72</xdr:row>
      <xdr:rowOff>57150</xdr:rowOff>
    </xdr:from>
    <xdr:to>
      <xdr:col>9</xdr:col>
      <xdr:colOff>1174750</xdr:colOff>
      <xdr:row>72</xdr:row>
      <xdr:rowOff>723900</xdr:rowOff>
    </xdr:to>
    <xdr:pic>
      <xdr:nvPicPr>
        <xdr:cNvPr id="355075" name="Picture 177">
          <a:extLst>
            <a:ext uri="{FF2B5EF4-FFF2-40B4-BE49-F238E27FC236}">
              <a16:creationId xmlns:a16="http://schemas.microsoft.com/office/drawing/2014/main" id="{1D71E43A-A5ED-4A49-9C30-E9D06C426842}"/>
            </a:ext>
          </a:extLst>
        </xdr:cNvPr>
        <xdr:cNvPicPr>
          <a:picLocks noChangeAspect="1" noChangeArrowheads="1"/>
        </xdr:cNvPicPr>
      </xdr:nvPicPr>
      <xdr:blipFill>
        <a:blip xmlns:r="http://schemas.openxmlformats.org/officeDocument/2006/relationships" r:embed="rId146">
          <a:extLst>
            <a:ext uri="{28A0092B-C50C-407E-A947-70E740481C1C}">
              <a14:useLocalDpi xmlns:a14="http://schemas.microsoft.com/office/drawing/2010/main" val="0"/>
            </a:ext>
          </a:extLst>
        </a:blip>
        <a:srcRect/>
        <a:stretch>
          <a:fillRect/>
        </a:stretch>
      </xdr:blipFill>
      <xdr:spPr bwMode="auto">
        <a:xfrm>
          <a:off x="10083800" y="54914800"/>
          <a:ext cx="7683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438150</xdr:colOff>
      <xdr:row>73</xdr:row>
      <xdr:rowOff>146050</xdr:rowOff>
    </xdr:from>
    <xdr:to>
      <xdr:col>9</xdr:col>
      <xdr:colOff>1403350</xdr:colOff>
      <xdr:row>73</xdr:row>
      <xdr:rowOff>514350</xdr:rowOff>
    </xdr:to>
    <xdr:pic>
      <xdr:nvPicPr>
        <xdr:cNvPr id="355076" name="Picture 196">
          <a:extLst>
            <a:ext uri="{FF2B5EF4-FFF2-40B4-BE49-F238E27FC236}">
              <a16:creationId xmlns:a16="http://schemas.microsoft.com/office/drawing/2014/main" id="{8D0C81CE-019B-43EE-83BA-92B9E8EB54D7}"/>
            </a:ext>
          </a:extLst>
        </xdr:cNvPr>
        <xdr:cNvPicPr>
          <a:picLocks noChangeAspect="1"/>
        </xdr:cNvPicPr>
      </xdr:nvPicPr>
      <xdr:blipFill>
        <a:blip xmlns:r="http://schemas.openxmlformats.org/officeDocument/2006/relationships" r:embed="rId147">
          <a:extLst>
            <a:ext uri="{28A0092B-C50C-407E-A947-70E740481C1C}">
              <a14:useLocalDpi xmlns:a14="http://schemas.microsoft.com/office/drawing/2010/main" val="0"/>
            </a:ext>
          </a:extLst>
        </a:blip>
        <a:srcRect/>
        <a:stretch>
          <a:fillRect/>
        </a:stretch>
      </xdr:blipFill>
      <xdr:spPr bwMode="auto">
        <a:xfrm>
          <a:off x="10115550" y="55816500"/>
          <a:ext cx="9652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539750</xdr:colOff>
      <xdr:row>74</xdr:row>
      <xdr:rowOff>95250</xdr:rowOff>
    </xdr:from>
    <xdr:to>
      <xdr:col>9</xdr:col>
      <xdr:colOff>977900</xdr:colOff>
      <xdr:row>74</xdr:row>
      <xdr:rowOff>774700</xdr:rowOff>
    </xdr:to>
    <xdr:pic>
      <xdr:nvPicPr>
        <xdr:cNvPr id="355077" name="Picture 180">
          <a:extLst>
            <a:ext uri="{FF2B5EF4-FFF2-40B4-BE49-F238E27FC236}">
              <a16:creationId xmlns:a16="http://schemas.microsoft.com/office/drawing/2014/main" id="{E21E35A1-D65F-42FD-9F21-F1785278F4CD}"/>
            </a:ext>
          </a:extLst>
        </xdr:cNvPr>
        <xdr:cNvPicPr>
          <a:picLocks noChangeAspect="1" noChangeArrowheads="1"/>
        </xdr:cNvPicPr>
      </xdr:nvPicPr>
      <xdr:blipFill>
        <a:blip xmlns:r="http://schemas.openxmlformats.org/officeDocument/2006/relationships" r:embed="rId148">
          <a:extLst>
            <a:ext uri="{28A0092B-C50C-407E-A947-70E740481C1C}">
              <a14:useLocalDpi xmlns:a14="http://schemas.microsoft.com/office/drawing/2010/main" val="0"/>
            </a:ext>
          </a:extLst>
        </a:blip>
        <a:srcRect/>
        <a:stretch>
          <a:fillRect/>
        </a:stretch>
      </xdr:blipFill>
      <xdr:spPr bwMode="auto">
        <a:xfrm>
          <a:off x="10217150" y="56457850"/>
          <a:ext cx="4381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368300</xdr:colOff>
      <xdr:row>75</xdr:row>
      <xdr:rowOff>190500</xdr:rowOff>
    </xdr:from>
    <xdr:to>
      <xdr:col>9</xdr:col>
      <xdr:colOff>1028700</xdr:colOff>
      <xdr:row>75</xdr:row>
      <xdr:rowOff>1104900</xdr:rowOff>
    </xdr:to>
    <xdr:pic>
      <xdr:nvPicPr>
        <xdr:cNvPr id="355078" name="Picture 51">
          <a:extLst>
            <a:ext uri="{FF2B5EF4-FFF2-40B4-BE49-F238E27FC236}">
              <a16:creationId xmlns:a16="http://schemas.microsoft.com/office/drawing/2014/main" id="{A9D4D39E-6127-423A-9798-57F7C48370FD}"/>
            </a:ext>
          </a:extLst>
        </xdr:cNvPr>
        <xdr:cNvPicPr>
          <a:picLocks noChangeAspect="1" noChangeArrowheads="1"/>
        </xdr:cNvPicPr>
      </xdr:nvPicPr>
      <xdr:blipFill>
        <a:blip xmlns:r="http://schemas.openxmlformats.org/officeDocument/2006/relationships" r:embed="rId149">
          <a:extLst>
            <a:ext uri="{28A0092B-C50C-407E-A947-70E740481C1C}">
              <a14:useLocalDpi xmlns:a14="http://schemas.microsoft.com/office/drawing/2010/main" val="0"/>
            </a:ext>
          </a:extLst>
        </a:blip>
        <a:srcRect/>
        <a:stretch>
          <a:fillRect/>
        </a:stretch>
      </xdr:blipFill>
      <xdr:spPr bwMode="auto">
        <a:xfrm>
          <a:off x="10045700" y="57499250"/>
          <a:ext cx="660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57150</xdr:colOff>
      <xdr:row>1</xdr:row>
      <xdr:rowOff>260350</xdr:rowOff>
    </xdr:from>
    <xdr:to>
      <xdr:col>9</xdr:col>
      <xdr:colOff>812800</xdr:colOff>
      <xdr:row>1</xdr:row>
      <xdr:rowOff>1117600</xdr:rowOff>
    </xdr:to>
    <xdr:pic>
      <xdr:nvPicPr>
        <xdr:cNvPr id="355079" name="Picture 17">
          <a:extLst>
            <a:ext uri="{FF2B5EF4-FFF2-40B4-BE49-F238E27FC236}">
              <a16:creationId xmlns:a16="http://schemas.microsoft.com/office/drawing/2014/main" id="{DBE8BA8A-A2FA-41F8-9274-5B442F99EC48}"/>
            </a:ext>
          </a:extLst>
        </xdr:cNvPr>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9734550" y="876300"/>
          <a:ext cx="7556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9</xdr:col>
      <xdr:colOff>850900</xdr:colOff>
      <xdr:row>1</xdr:row>
      <xdr:rowOff>514350</xdr:rowOff>
    </xdr:from>
    <xdr:to>
      <xdr:col>9</xdr:col>
      <xdr:colOff>1441450</xdr:colOff>
      <xdr:row>1</xdr:row>
      <xdr:rowOff>1085850</xdr:rowOff>
    </xdr:to>
    <xdr:pic>
      <xdr:nvPicPr>
        <xdr:cNvPr id="355080" name="Picture 18">
          <a:extLst>
            <a:ext uri="{FF2B5EF4-FFF2-40B4-BE49-F238E27FC236}">
              <a16:creationId xmlns:a16="http://schemas.microsoft.com/office/drawing/2014/main" id="{3E58BAE2-418B-4EF7-A527-38AD873F2D15}"/>
            </a:ext>
          </a:extLst>
        </xdr:cNvPr>
        <xdr:cNvPicPr>
          <a:picLocks noChangeAspect="1" noChangeArrowheads="1"/>
        </xdr:cNvPicPr>
      </xdr:nvPicPr>
      <xdr:blipFill>
        <a:blip xmlns:r="http://schemas.openxmlformats.org/officeDocument/2006/relationships" r:embed="rId150">
          <a:extLst>
            <a:ext uri="{28A0092B-C50C-407E-A947-70E740481C1C}">
              <a14:useLocalDpi xmlns:a14="http://schemas.microsoft.com/office/drawing/2010/main" val="0"/>
            </a:ext>
          </a:extLst>
        </a:blip>
        <a:srcRect/>
        <a:stretch>
          <a:fillRect/>
        </a:stretch>
      </xdr:blipFill>
      <xdr:spPr bwMode="auto">
        <a:xfrm>
          <a:off x="10528300" y="1130300"/>
          <a:ext cx="5905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355600</xdr:colOff>
      <xdr:row>1</xdr:row>
      <xdr:rowOff>1295400</xdr:rowOff>
    </xdr:from>
    <xdr:to>
      <xdr:col>9</xdr:col>
      <xdr:colOff>1092200</xdr:colOff>
      <xdr:row>1</xdr:row>
      <xdr:rowOff>1771650</xdr:rowOff>
    </xdr:to>
    <xdr:pic>
      <xdr:nvPicPr>
        <xdr:cNvPr id="355081" name="Picture 19">
          <a:extLst>
            <a:ext uri="{FF2B5EF4-FFF2-40B4-BE49-F238E27FC236}">
              <a16:creationId xmlns:a16="http://schemas.microsoft.com/office/drawing/2014/main" id="{397F127E-5BC7-4169-BCD1-982E2AE12E43}"/>
            </a:ext>
          </a:extLst>
        </xdr:cNvPr>
        <xdr:cNvPicPr>
          <a:picLocks noChangeAspect="1" noChangeArrowheads="1"/>
        </xdr:cNvPicPr>
      </xdr:nvPicPr>
      <xdr:blipFill>
        <a:blip xmlns:r="http://schemas.openxmlformats.org/officeDocument/2006/relationships" r:embed="rId151">
          <a:extLst>
            <a:ext uri="{28A0092B-C50C-407E-A947-70E740481C1C}">
              <a14:useLocalDpi xmlns:a14="http://schemas.microsoft.com/office/drawing/2010/main" val="0"/>
            </a:ext>
          </a:extLst>
        </a:blip>
        <a:srcRect/>
        <a:stretch>
          <a:fillRect/>
        </a:stretch>
      </xdr:blipFill>
      <xdr:spPr bwMode="auto">
        <a:xfrm>
          <a:off x="10033000" y="1885950"/>
          <a:ext cx="7366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336550</xdr:colOff>
      <xdr:row>12</xdr:row>
      <xdr:rowOff>38100</xdr:rowOff>
    </xdr:from>
    <xdr:to>
      <xdr:col>9</xdr:col>
      <xdr:colOff>1111250</xdr:colOff>
      <xdr:row>12</xdr:row>
      <xdr:rowOff>793750</xdr:rowOff>
    </xdr:to>
    <xdr:pic>
      <xdr:nvPicPr>
        <xdr:cNvPr id="355082" name="Picture 167">
          <a:extLst>
            <a:ext uri="{FF2B5EF4-FFF2-40B4-BE49-F238E27FC236}">
              <a16:creationId xmlns:a16="http://schemas.microsoft.com/office/drawing/2014/main" id="{EFA240F7-24E3-4ACE-8948-9E4D56A6A56A}"/>
            </a:ext>
          </a:extLst>
        </xdr:cNvPr>
        <xdr:cNvPicPr>
          <a:picLocks noChangeAspect="1" noChangeArrowheads="1"/>
        </xdr:cNvPicPr>
      </xdr:nvPicPr>
      <xdr:blipFill>
        <a:blip xmlns:r="http://schemas.openxmlformats.org/officeDocument/2006/relationships" r:embed="rId152">
          <a:extLst>
            <a:ext uri="{28A0092B-C50C-407E-A947-70E740481C1C}">
              <a14:useLocalDpi xmlns:a14="http://schemas.microsoft.com/office/drawing/2010/main" val="0"/>
            </a:ext>
          </a:extLst>
        </a:blip>
        <a:srcRect/>
        <a:stretch>
          <a:fillRect/>
        </a:stretch>
      </xdr:blipFill>
      <xdr:spPr bwMode="auto">
        <a:xfrm>
          <a:off x="10013950" y="6934200"/>
          <a:ext cx="77470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158750</xdr:colOff>
      <xdr:row>14</xdr:row>
      <xdr:rowOff>190500</xdr:rowOff>
    </xdr:from>
    <xdr:to>
      <xdr:col>9</xdr:col>
      <xdr:colOff>1123950</xdr:colOff>
      <xdr:row>14</xdr:row>
      <xdr:rowOff>793750</xdr:rowOff>
    </xdr:to>
    <xdr:pic>
      <xdr:nvPicPr>
        <xdr:cNvPr id="355083" name="Picture 2">
          <a:extLst>
            <a:ext uri="{FF2B5EF4-FFF2-40B4-BE49-F238E27FC236}">
              <a16:creationId xmlns:a16="http://schemas.microsoft.com/office/drawing/2014/main" id="{A675DA51-2632-48B0-9E92-B1E9F9FCA1E1}"/>
            </a:ext>
          </a:extLst>
        </xdr:cNvPr>
        <xdr:cNvPicPr>
          <a:picLocks noChangeAspect="1" noChangeArrowheads="1"/>
        </xdr:cNvPicPr>
      </xdr:nvPicPr>
      <xdr:blipFill>
        <a:blip xmlns:r="http://schemas.openxmlformats.org/officeDocument/2006/relationships" r:embed="rId153">
          <a:extLst>
            <a:ext uri="{28A0092B-C50C-407E-A947-70E740481C1C}">
              <a14:useLocalDpi xmlns:a14="http://schemas.microsoft.com/office/drawing/2010/main" val="0"/>
            </a:ext>
          </a:extLst>
        </a:blip>
        <a:srcRect/>
        <a:stretch>
          <a:fillRect/>
        </a:stretch>
      </xdr:blipFill>
      <xdr:spPr bwMode="auto">
        <a:xfrm>
          <a:off x="9836150" y="7962900"/>
          <a:ext cx="96520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158750</xdr:colOff>
      <xdr:row>15</xdr:row>
      <xdr:rowOff>190500</xdr:rowOff>
    </xdr:from>
    <xdr:to>
      <xdr:col>9</xdr:col>
      <xdr:colOff>1123950</xdr:colOff>
      <xdr:row>15</xdr:row>
      <xdr:rowOff>793750</xdr:rowOff>
    </xdr:to>
    <xdr:pic>
      <xdr:nvPicPr>
        <xdr:cNvPr id="355084" name="Picture 2">
          <a:extLst>
            <a:ext uri="{FF2B5EF4-FFF2-40B4-BE49-F238E27FC236}">
              <a16:creationId xmlns:a16="http://schemas.microsoft.com/office/drawing/2014/main" id="{7DB48F4D-7FC4-4DD8-9C70-03B906741303}"/>
            </a:ext>
          </a:extLst>
        </xdr:cNvPr>
        <xdr:cNvPicPr>
          <a:picLocks noChangeAspect="1" noChangeArrowheads="1"/>
        </xdr:cNvPicPr>
      </xdr:nvPicPr>
      <xdr:blipFill>
        <a:blip xmlns:r="http://schemas.openxmlformats.org/officeDocument/2006/relationships" r:embed="rId153">
          <a:extLst>
            <a:ext uri="{28A0092B-C50C-407E-A947-70E740481C1C}">
              <a14:useLocalDpi xmlns:a14="http://schemas.microsoft.com/office/drawing/2010/main" val="0"/>
            </a:ext>
          </a:extLst>
        </a:blip>
        <a:srcRect/>
        <a:stretch>
          <a:fillRect/>
        </a:stretch>
      </xdr:blipFill>
      <xdr:spPr bwMode="auto">
        <a:xfrm>
          <a:off x="9836150" y="8616950"/>
          <a:ext cx="9652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222250</xdr:colOff>
      <xdr:row>13</xdr:row>
      <xdr:rowOff>342900</xdr:rowOff>
    </xdr:from>
    <xdr:to>
      <xdr:col>9</xdr:col>
      <xdr:colOff>1111250</xdr:colOff>
      <xdr:row>13</xdr:row>
      <xdr:rowOff>831850</xdr:rowOff>
    </xdr:to>
    <xdr:pic>
      <xdr:nvPicPr>
        <xdr:cNvPr id="355085" name="Picture 170">
          <a:extLst>
            <a:ext uri="{FF2B5EF4-FFF2-40B4-BE49-F238E27FC236}">
              <a16:creationId xmlns:a16="http://schemas.microsoft.com/office/drawing/2014/main" id="{92C2E956-FBAC-448A-A50F-A9C460215C26}"/>
            </a:ext>
          </a:extLst>
        </xdr:cNvPr>
        <xdr:cNvPicPr>
          <a:picLocks noChangeAspect="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9899650" y="7607300"/>
          <a:ext cx="889000" cy="165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171450</xdr:colOff>
      <xdr:row>16</xdr:row>
      <xdr:rowOff>228600</xdr:rowOff>
    </xdr:from>
    <xdr:to>
      <xdr:col>9</xdr:col>
      <xdr:colOff>1308100</xdr:colOff>
      <xdr:row>16</xdr:row>
      <xdr:rowOff>1022350</xdr:rowOff>
    </xdr:to>
    <xdr:pic>
      <xdr:nvPicPr>
        <xdr:cNvPr id="355086" name="Picture 25">
          <a:extLst>
            <a:ext uri="{FF2B5EF4-FFF2-40B4-BE49-F238E27FC236}">
              <a16:creationId xmlns:a16="http://schemas.microsoft.com/office/drawing/2014/main" id="{CD773266-65DD-47FC-9A3F-F4E00D9AA4F4}"/>
            </a:ext>
          </a:extLst>
        </xdr:cNvPr>
        <xdr:cNvPicPr>
          <a:picLocks noChangeAspect="1" noChangeArrowheads="1"/>
        </xdr:cNvPicPr>
      </xdr:nvPicPr>
      <xdr:blipFill>
        <a:blip xmlns:r="http://schemas.openxmlformats.org/officeDocument/2006/relationships" r:embed="rId155">
          <a:extLst>
            <a:ext uri="{28A0092B-C50C-407E-A947-70E740481C1C}">
              <a14:useLocalDpi xmlns:a14="http://schemas.microsoft.com/office/drawing/2010/main" val="0"/>
            </a:ext>
          </a:extLst>
        </a:blip>
        <a:srcRect/>
        <a:stretch>
          <a:fillRect/>
        </a:stretch>
      </xdr:blipFill>
      <xdr:spPr bwMode="auto">
        <a:xfrm>
          <a:off x="9848850" y="9188450"/>
          <a:ext cx="113665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177800</xdr:colOff>
      <xdr:row>17</xdr:row>
      <xdr:rowOff>298450</xdr:rowOff>
    </xdr:from>
    <xdr:to>
      <xdr:col>9</xdr:col>
      <xdr:colOff>1276350</xdr:colOff>
      <xdr:row>17</xdr:row>
      <xdr:rowOff>984250</xdr:rowOff>
    </xdr:to>
    <xdr:pic>
      <xdr:nvPicPr>
        <xdr:cNvPr id="355087" name="Picture 26">
          <a:extLst>
            <a:ext uri="{FF2B5EF4-FFF2-40B4-BE49-F238E27FC236}">
              <a16:creationId xmlns:a16="http://schemas.microsoft.com/office/drawing/2014/main" id="{DA205432-D543-40A8-AE6A-90A79537F50E}"/>
            </a:ext>
          </a:extLst>
        </xdr:cNvPr>
        <xdr:cNvPicPr>
          <a:picLocks noChangeAspect="1" noChangeArrowheads="1"/>
        </xdr:cNvPicPr>
      </xdr:nvPicPr>
      <xdr:blipFill>
        <a:blip xmlns:r="http://schemas.openxmlformats.org/officeDocument/2006/relationships" r:embed="rId156">
          <a:extLst>
            <a:ext uri="{28A0092B-C50C-407E-A947-70E740481C1C}">
              <a14:useLocalDpi xmlns:a14="http://schemas.microsoft.com/office/drawing/2010/main" val="0"/>
            </a:ext>
          </a:extLst>
        </a:blip>
        <a:srcRect/>
        <a:stretch>
          <a:fillRect/>
        </a:stretch>
      </xdr:blipFill>
      <xdr:spPr bwMode="auto">
        <a:xfrm>
          <a:off x="9855200" y="9842500"/>
          <a:ext cx="109855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292100</xdr:colOff>
      <xdr:row>18</xdr:row>
      <xdr:rowOff>152400</xdr:rowOff>
    </xdr:from>
    <xdr:to>
      <xdr:col>9</xdr:col>
      <xdr:colOff>1079500</xdr:colOff>
      <xdr:row>18</xdr:row>
      <xdr:rowOff>908050</xdr:rowOff>
    </xdr:to>
    <xdr:pic>
      <xdr:nvPicPr>
        <xdr:cNvPr id="355088" name="Picture 173">
          <a:extLst>
            <a:ext uri="{FF2B5EF4-FFF2-40B4-BE49-F238E27FC236}">
              <a16:creationId xmlns:a16="http://schemas.microsoft.com/office/drawing/2014/main" id="{5C8B2779-0EAD-4DB8-B1A2-6390E5F2BA59}"/>
            </a:ext>
          </a:extLst>
        </xdr:cNvPr>
        <xdr:cNvPicPr>
          <a:picLocks noChangeAspect="1" noChangeArrowheads="1"/>
        </xdr:cNvPicPr>
      </xdr:nvPicPr>
      <xdr:blipFill>
        <a:blip xmlns:r="http://schemas.openxmlformats.org/officeDocument/2006/relationships" r:embed="rId157">
          <a:extLst>
            <a:ext uri="{28A0092B-C50C-407E-A947-70E740481C1C}">
              <a14:useLocalDpi xmlns:a14="http://schemas.microsoft.com/office/drawing/2010/main" val="0"/>
            </a:ext>
          </a:extLst>
        </a:blip>
        <a:srcRect/>
        <a:stretch>
          <a:fillRect/>
        </a:stretch>
      </xdr:blipFill>
      <xdr:spPr bwMode="auto">
        <a:xfrm>
          <a:off x="9969500" y="10287000"/>
          <a:ext cx="78740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190500</xdr:colOff>
      <xdr:row>19</xdr:row>
      <xdr:rowOff>158750</xdr:rowOff>
    </xdr:from>
    <xdr:to>
      <xdr:col>9</xdr:col>
      <xdr:colOff>1257300</xdr:colOff>
      <xdr:row>19</xdr:row>
      <xdr:rowOff>558800</xdr:rowOff>
    </xdr:to>
    <xdr:pic>
      <xdr:nvPicPr>
        <xdr:cNvPr id="355089" name="Picture 174">
          <a:extLst>
            <a:ext uri="{FF2B5EF4-FFF2-40B4-BE49-F238E27FC236}">
              <a16:creationId xmlns:a16="http://schemas.microsoft.com/office/drawing/2014/main" id="{78E70013-B0B2-49E4-9D26-EB6538685E8F}"/>
            </a:ext>
          </a:extLst>
        </xdr:cNvPr>
        <xdr:cNvPicPr>
          <a:picLocks noChangeAspect="1"/>
        </xdr:cNvPicPr>
      </xdr:nvPicPr>
      <xdr:blipFill>
        <a:blip xmlns:r="http://schemas.openxmlformats.org/officeDocument/2006/relationships" r:embed="rId158">
          <a:extLst>
            <a:ext uri="{28A0092B-C50C-407E-A947-70E740481C1C}">
              <a14:useLocalDpi xmlns:a14="http://schemas.microsoft.com/office/drawing/2010/main" val="0"/>
            </a:ext>
          </a:extLst>
        </a:blip>
        <a:srcRect/>
        <a:stretch>
          <a:fillRect/>
        </a:stretch>
      </xdr:blipFill>
      <xdr:spPr bwMode="auto">
        <a:xfrm>
          <a:off x="9867900" y="10687050"/>
          <a:ext cx="10668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406400</xdr:colOff>
      <xdr:row>20</xdr:row>
      <xdr:rowOff>76200</xdr:rowOff>
    </xdr:from>
    <xdr:to>
      <xdr:col>9</xdr:col>
      <xdr:colOff>1066800</xdr:colOff>
      <xdr:row>20</xdr:row>
      <xdr:rowOff>704850</xdr:rowOff>
    </xdr:to>
    <xdr:pic>
      <xdr:nvPicPr>
        <xdr:cNvPr id="355090" name="Picture 175">
          <a:extLst>
            <a:ext uri="{FF2B5EF4-FFF2-40B4-BE49-F238E27FC236}">
              <a16:creationId xmlns:a16="http://schemas.microsoft.com/office/drawing/2014/main" id="{8A36308D-1CC7-42D5-8E62-0F2F4684C035}"/>
            </a:ext>
          </a:extLst>
        </xdr:cNvPr>
        <xdr:cNvPicPr>
          <a:picLocks noChangeAspect="1"/>
        </xdr:cNvPicPr>
      </xdr:nvPicPr>
      <xdr:blipFill>
        <a:blip xmlns:r="http://schemas.openxmlformats.org/officeDocument/2006/relationships" r:embed="rId159">
          <a:extLst>
            <a:ext uri="{28A0092B-C50C-407E-A947-70E740481C1C}">
              <a14:useLocalDpi xmlns:a14="http://schemas.microsoft.com/office/drawing/2010/main" val="0"/>
            </a:ext>
          </a:extLst>
        </a:blip>
        <a:srcRect/>
        <a:stretch>
          <a:fillRect/>
        </a:stretch>
      </xdr:blipFill>
      <xdr:spPr bwMode="auto">
        <a:xfrm>
          <a:off x="10083800" y="11283950"/>
          <a:ext cx="66040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196850</xdr:colOff>
      <xdr:row>22</xdr:row>
      <xdr:rowOff>190500</xdr:rowOff>
    </xdr:from>
    <xdr:to>
      <xdr:col>9</xdr:col>
      <xdr:colOff>1162050</xdr:colOff>
      <xdr:row>22</xdr:row>
      <xdr:rowOff>914400</xdr:rowOff>
    </xdr:to>
    <xdr:pic>
      <xdr:nvPicPr>
        <xdr:cNvPr id="355091" name="Picture 176">
          <a:extLst>
            <a:ext uri="{FF2B5EF4-FFF2-40B4-BE49-F238E27FC236}">
              <a16:creationId xmlns:a16="http://schemas.microsoft.com/office/drawing/2014/main" id="{FFB54D51-99EE-49F5-B091-DCA68AC5CF09}"/>
            </a:ext>
          </a:extLst>
        </xdr:cNvPr>
        <xdr:cNvPicPr>
          <a:picLocks noChangeAspect="1"/>
        </xdr:cNvPicPr>
      </xdr:nvPicPr>
      <xdr:blipFill>
        <a:blip xmlns:r="http://schemas.openxmlformats.org/officeDocument/2006/relationships" r:embed="rId160">
          <a:extLst>
            <a:ext uri="{28A0092B-C50C-407E-A947-70E740481C1C}">
              <a14:useLocalDpi xmlns:a14="http://schemas.microsoft.com/office/drawing/2010/main" val="0"/>
            </a:ext>
          </a:extLst>
        </a:blip>
        <a:srcRect/>
        <a:stretch>
          <a:fillRect/>
        </a:stretch>
      </xdr:blipFill>
      <xdr:spPr bwMode="auto">
        <a:xfrm>
          <a:off x="9874250" y="12846050"/>
          <a:ext cx="96520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311150</xdr:colOff>
      <xdr:row>26</xdr:row>
      <xdr:rowOff>95250</xdr:rowOff>
    </xdr:from>
    <xdr:to>
      <xdr:col>9</xdr:col>
      <xdr:colOff>1289050</xdr:colOff>
      <xdr:row>26</xdr:row>
      <xdr:rowOff>971550</xdr:rowOff>
    </xdr:to>
    <xdr:pic>
      <xdr:nvPicPr>
        <xdr:cNvPr id="355092" name="Picture 31">
          <a:extLst>
            <a:ext uri="{FF2B5EF4-FFF2-40B4-BE49-F238E27FC236}">
              <a16:creationId xmlns:a16="http://schemas.microsoft.com/office/drawing/2014/main" id="{4B4FF1E5-EE33-42AD-9AFE-F6EDEA15AE86}"/>
            </a:ext>
          </a:extLst>
        </xdr:cNvPr>
        <xdr:cNvPicPr>
          <a:picLocks noChangeAspect="1" noChangeArrowheads="1"/>
        </xdr:cNvPicPr>
      </xdr:nvPicPr>
      <xdr:blipFill>
        <a:blip xmlns:r="http://schemas.openxmlformats.org/officeDocument/2006/relationships" r:embed="rId161">
          <a:extLst>
            <a:ext uri="{28A0092B-C50C-407E-A947-70E740481C1C}">
              <a14:useLocalDpi xmlns:a14="http://schemas.microsoft.com/office/drawing/2010/main" val="0"/>
            </a:ext>
          </a:extLst>
        </a:blip>
        <a:srcRect/>
        <a:stretch>
          <a:fillRect/>
        </a:stretch>
      </xdr:blipFill>
      <xdr:spPr bwMode="auto">
        <a:xfrm>
          <a:off x="9988550" y="15633700"/>
          <a:ext cx="9779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450850</xdr:colOff>
      <xdr:row>29</xdr:row>
      <xdr:rowOff>228600</xdr:rowOff>
    </xdr:from>
    <xdr:to>
      <xdr:col>9</xdr:col>
      <xdr:colOff>1085850</xdr:colOff>
      <xdr:row>29</xdr:row>
      <xdr:rowOff>1098550</xdr:rowOff>
    </xdr:to>
    <xdr:pic>
      <xdr:nvPicPr>
        <xdr:cNvPr id="355093" name="Picture 34">
          <a:extLst>
            <a:ext uri="{FF2B5EF4-FFF2-40B4-BE49-F238E27FC236}">
              <a16:creationId xmlns:a16="http://schemas.microsoft.com/office/drawing/2014/main" id="{4139532C-A541-49C7-A912-F1B98B6A819C}"/>
            </a:ext>
          </a:extLst>
        </xdr:cNvPr>
        <xdr:cNvPicPr>
          <a:picLocks noChangeAspect="1" noChangeArrowheads="1"/>
        </xdr:cNvPicPr>
      </xdr:nvPicPr>
      <xdr:blipFill>
        <a:blip xmlns:r="http://schemas.openxmlformats.org/officeDocument/2006/relationships" r:embed="rId162">
          <a:extLst>
            <a:ext uri="{28A0092B-C50C-407E-A947-70E740481C1C}">
              <a14:useLocalDpi xmlns:a14="http://schemas.microsoft.com/office/drawing/2010/main" val="0"/>
            </a:ext>
          </a:extLst>
        </a:blip>
        <a:srcRect/>
        <a:stretch>
          <a:fillRect/>
        </a:stretch>
      </xdr:blipFill>
      <xdr:spPr bwMode="auto">
        <a:xfrm>
          <a:off x="10128250" y="18173700"/>
          <a:ext cx="63500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9</xdr:col>
      <xdr:colOff>406400</xdr:colOff>
      <xdr:row>30</xdr:row>
      <xdr:rowOff>222250</xdr:rowOff>
    </xdr:from>
    <xdr:to>
      <xdr:col>9</xdr:col>
      <xdr:colOff>1041400</xdr:colOff>
      <xdr:row>30</xdr:row>
      <xdr:rowOff>1092200</xdr:rowOff>
    </xdr:to>
    <xdr:pic>
      <xdr:nvPicPr>
        <xdr:cNvPr id="355094" name="Picture 35">
          <a:extLst>
            <a:ext uri="{FF2B5EF4-FFF2-40B4-BE49-F238E27FC236}">
              <a16:creationId xmlns:a16="http://schemas.microsoft.com/office/drawing/2014/main" id="{C63A6D6F-8EA6-4F35-9C26-67F778A7E6FD}"/>
            </a:ext>
          </a:extLst>
        </xdr:cNvPr>
        <xdr:cNvPicPr>
          <a:picLocks noChangeAspect="1" noChangeArrowheads="1"/>
        </xdr:cNvPicPr>
      </xdr:nvPicPr>
      <xdr:blipFill>
        <a:blip xmlns:r="http://schemas.openxmlformats.org/officeDocument/2006/relationships" r:embed="rId163">
          <a:extLst>
            <a:ext uri="{28A0092B-C50C-407E-A947-70E740481C1C}">
              <a14:useLocalDpi xmlns:a14="http://schemas.microsoft.com/office/drawing/2010/main" val="0"/>
            </a:ext>
          </a:extLst>
        </a:blip>
        <a:srcRect/>
        <a:stretch>
          <a:fillRect/>
        </a:stretch>
      </xdr:blipFill>
      <xdr:spPr bwMode="auto">
        <a:xfrm>
          <a:off x="10083800" y="19069050"/>
          <a:ext cx="6350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381000</xdr:colOff>
      <xdr:row>31</xdr:row>
      <xdr:rowOff>184150</xdr:rowOff>
    </xdr:from>
    <xdr:to>
      <xdr:col>9</xdr:col>
      <xdr:colOff>1098550</xdr:colOff>
      <xdr:row>31</xdr:row>
      <xdr:rowOff>1098550</xdr:rowOff>
    </xdr:to>
    <xdr:pic>
      <xdr:nvPicPr>
        <xdr:cNvPr id="355095" name="Picture 36">
          <a:extLst>
            <a:ext uri="{FF2B5EF4-FFF2-40B4-BE49-F238E27FC236}">
              <a16:creationId xmlns:a16="http://schemas.microsoft.com/office/drawing/2014/main" id="{D2F22811-9F95-43C8-9D16-CD582DCBACF7}"/>
            </a:ext>
          </a:extLst>
        </xdr:cNvPr>
        <xdr:cNvPicPr>
          <a:picLocks noChangeAspect="1" noChangeArrowheads="1"/>
        </xdr:cNvPicPr>
      </xdr:nvPicPr>
      <xdr:blipFill>
        <a:blip xmlns:r="http://schemas.openxmlformats.org/officeDocument/2006/relationships" r:embed="rId164">
          <a:extLst>
            <a:ext uri="{28A0092B-C50C-407E-A947-70E740481C1C}">
              <a14:useLocalDpi xmlns:a14="http://schemas.microsoft.com/office/drawing/2010/main" val="0"/>
            </a:ext>
          </a:extLst>
        </a:blip>
        <a:srcRect/>
        <a:stretch>
          <a:fillRect/>
        </a:stretch>
      </xdr:blipFill>
      <xdr:spPr bwMode="auto">
        <a:xfrm>
          <a:off x="10058400" y="19856450"/>
          <a:ext cx="7175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298450</xdr:colOff>
      <xdr:row>51</xdr:row>
      <xdr:rowOff>95250</xdr:rowOff>
    </xdr:from>
    <xdr:to>
      <xdr:col>9</xdr:col>
      <xdr:colOff>1174750</xdr:colOff>
      <xdr:row>51</xdr:row>
      <xdr:rowOff>736600</xdr:rowOff>
    </xdr:to>
    <xdr:pic>
      <xdr:nvPicPr>
        <xdr:cNvPr id="355096" name="Picture 50" descr="Picture 50">
          <a:extLst>
            <a:ext uri="{FF2B5EF4-FFF2-40B4-BE49-F238E27FC236}">
              <a16:creationId xmlns:a16="http://schemas.microsoft.com/office/drawing/2014/main" id="{01017910-BB40-47AB-BBD0-7336499EFA10}"/>
            </a:ext>
          </a:extLst>
        </xdr:cNvPr>
        <xdr:cNvPicPr>
          <a:picLocks noChangeAspect="1"/>
        </xdr:cNvPicPr>
      </xdr:nvPicPr>
      <xdr:blipFill>
        <a:blip xmlns:r="http://schemas.openxmlformats.org/officeDocument/2006/relationships" r:embed="rId165">
          <a:extLst>
            <a:ext uri="{28A0092B-C50C-407E-A947-70E740481C1C}">
              <a14:useLocalDpi xmlns:a14="http://schemas.microsoft.com/office/drawing/2010/main" val="0"/>
            </a:ext>
          </a:extLst>
        </a:blip>
        <a:srcRect/>
        <a:stretch>
          <a:fillRect/>
        </a:stretch>
      </xdr:blipFill>
      <xdr:spPr bwMode="auto">
        <a:xfrm>
          <a:off x="9975850" y="37122100"/>
          <a:ext cx="8763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101600</xdr:colOff>
      <xdr:row>85</xdr:row>
      <xdr:rowOff>76200</xdr:rowOff>
    </xdr:from>
    <xdr:to>
      <xdr:col>9</xdr:col>
      <xdr:colOff>1168400</xdr:colOff>
      <xdr:row>85</xdr:row>
      <xdr:rowOff>666750</xdr:rowOff>
    </xdr:to>
    <xdr:pic>
      <xdr:nvPicPr>
        <xdr:cNvPr id="355097" name="Picture 10">
          <a:extLst>
            <a:ext uri="{FF2B5EF4-FFF2-40B4-BE49-F238E27FC236}">
              <a16:creationId xmlns:a16="http://schemas.microsoft.com/office/drawing/2014/main" id="{D420DB04-EC2C-4A0C-BE0D-E992B7E4A822}"/>
            </a:ext>
          </a:extLst>
        </xdr:cNvPr>
        <xdr:cNvPicPr>
          <a:picLocks noChangeAspect="1" noChangeArrowheads="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9779000" y="65779650"/>
          <a:ext cx="10668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139700</xdr:colOff>
      <xdr:row>84</xdr:row>
      <xdr:rowOff>101600</xdr:rowOff>
    </xdr:from>
    <xdr:to>
      <xdr:col>9</xdr:col>
      <xdr:colOff>1168400</xdr:colOff>
      <xdr:row>84</xdr:row>
      <xdr:rowOff>622300</xdr:rowOff>
    </xdr:to>
    <xdr:pic>
      <xdr:nvPicPr>
        <xdr:cNvPr id="355098" name="Picture 3">
          <a:extLst>
            <a:ext uri="{FF2B5EF4-FFF2-40B4-BE49-F238E27FC236}">
              <a16:creationId xmlns:a16="http://schemas.microsoft.com/office/drawing/2014/main" id="{C6270E37-BD5C-46B8-B9F2-6F1294DF613D}"/>
            </a:ext>
          </a:extLst>
        </xdr:cNvPr>
        <xdr:cNvPicPr>
          <a:picLocks noChangeAspect="1" noChangeArrowheads="1"/>
        </xdr:cNvPicPr>
      </xdr:nvPicPr>
      <xdr:blipFill>
        <a:blip xmlns:r="http://schemas.openxmlformats.org/officeDocument/2006/relationships" r:embed="rId166">
          <a:extLst>
            <a:ext uri="{28A0092B-C50C-407E-A947-70E740481C1C}">
              <a14:useLocalDpi xmlns:a14="http://schemas.microsoft.com/office/drawing/2010/main" val="0"/>
            </a:ext>
          </a:extLst>
        </a:blip>
        <a:srcRect/>
        <a:stretch>
          <a:fillRect/>
        </a:stretch>
      </xdr:blipFill>
      <xdr:spPr bwMode="auto">
        <a:xfrm>
          <a:off x="9817100" y="65081150"/>
          <a:ext cx="10287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209550</xdr:colOff>
      <xdr:row>82</xdr:row>
      <xdr:rowOff>228600</xdr:rowOff>
    </xdr:from>
    <xdr:to>
      <xdr:col>9</xdr:col>
      <xdr:colOff>1244600</xdr:colOff>
      <xdr:row>82</xdr:row>
      <xdr:rowOff>1066800</xdr:rowOff>
    </xdr:to>
    <xdr:pic>
      <xdr:nvPicPr>
        <xdr:cNvPr id="355099" name="Picture 179">
          <a:extLst>
            <a:ext uri="{FF2B5EF4-FFF2-40B4-BE49-F238E27FC236}">
              <a16:creationId xmlns:a16="http://schemas.microsoft.com/office/drawing/2014/main" id="{66D28926-FF57-4A0A-9F0E-D58D20D51655}"/>
            </a:ext>
          </a:extLst>
        </xdr:cNvPr>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9886950" y="63423800"/>
          <a:ext cx="103505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209550</xdr:colOff>
      <xdr:row>83</xdr:row>
      <xdr:rowOff>228600</xdr:rowOff>
    </xdr:from>
    <xdr:to>
      <xdr:col>9</xdr:col>
      <xdr:colOff>1244600</xdr:colOff>
      <xdr:row>83</xdr:row>
      <xdr:rowOff>1066800</xdr:rowOff>
    </xdr:to>
    <xdr:pic>
      <xdr:nvPicPr>
        <xdr:cNvPr id="355100" name="Picture 180">
          <a:extLst>
            <a:ext uri="{FF2B5EF4-FFF2-40B4-BE49-F238E27FC236}">
              <a16:creationId xmlns:a16="http://schemas.microsoft.com/office/drawing/2014/main" id="{A79C5479-B260-4046-B078-347CF7DEDB48}"/>
            </a:ext>
          </a:extLst>
        </xdr:cNvPr>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9886950" y="64287400"/>
          <a:ext cx="10350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171450</xdr:colOff>
      <xdr:row>80</xdr:row>
      <xdr:rowOff>95250</xdr:rowOff>
    </xdr:from>
    <xdr:to>
      <xdr:col>9</xdr:col>
      <xdr:colOff>1149350</xdr:colOff>
      <xdr:row>80</xdr:row>
      <xdr:rowOff>647700</xdr:rowOff>
    </xdr:to>
    <xdr:pic>
      <xdr:nvPicPr>
        <xdr:cNvPr id="355101" name="Picture 2">
          <a:extLst>
            <a:ext uri="{FF2B5EF4-FFF2-40B4-BE49-F238E27FC236}">
              <a16:creationId xmlns:a16="http://schemas.microsoft.com/office/drawing/2014/main" id="{63E274D6-38B2-4CD5-B9BD-53B23178B96B}"/>
            </a:ext>
          </a:extLst>
        </xdr:cNvPr>
        <xdr:cNvPicPr>
          <a:picLocks noChangeAspect="1" noChangeArrowheads="1"/>
        </xdr:cNvPicPr>
      </xdr:nvPicPr>
      <xdr:blipFill>
        <a:blip xmlns:r="http://schemas.openxmlformats.org/officeDocument/2006/relationships" r:embed="rId168">
          <a:extLst>
            <a:ext uri="{28A0092B-C50C-407E-A947-70E740481C1C}">
              <a14:useLocalDpi xmlns:a14="http://schemas.microsoft.com/office/drawing/2010/main" val="0"/>
            </a:ext>
          </a:extLst>
        </a:blip>
        <a:srcRect/>
        <a:stretch>
          <a:fillRect/>
        </a:stretch>
      </xdr:blipFill>
      <xdr:spPr bwMode="auto">
        <a:xfrm>
          <a:off x="9848850" y="61582300"/>
          <a:ext cx="9779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266700</xdr:colOff>
      <xdr:row>81</xdr:row>
      <xdr:rowOff>196850</xdr:rowOff>
    </xdr:from>
    <xdr:to>
      <xdr:col>9</xdr:col>
      <xdr:colOff>1231900</xdr:colOff>
      <xdr:row>81</xdr:row>
      <xdr:rowOff>654050</xdr:rowOff>
    </xdr:to>
    <xdr:pic>
      <xdr:nvPicPr>
        <xdr:cNvPr id="355102" name="Picture 12" descr="Picture 12">
          <a:extLst>
            <a:ext uri="{FF2B5EF4-FFF2-40B4-BE49-F238E27FC236}">
              <a16:creationId xmlns:a16="http://schemas.microsoft.com/office/drawing/2014/main" id="{E3C07932-BF70-45A0-8ED4-2D0480137FFF}"/>
            </a:ext>
          </a:extLst>
        </xdr:cNvPr>
        <xdr:cNvPicPr>
          <a:picLocks noChangeAspect="1"/>
        </xdr:cNvPicPr>
      </xdr:nvPicPr>
      <xdr:blipFill>
        <a:blip xmlns:r="http://schemas.openxmlformats.org/officeDocument/2006/relationships" r:embed="rId169">
          <a:extLst>
            <a:ext uri="{28A0092B-C50C-407E-A947-70E740481C1C}">
              <a14:useLocalDpi xmlns:a14="http://schemas.microsoft.com/office/drawing/2010/main" val="0"/>
            </a:ext>
          </a:extLst>
        </a:blip>
        <a:srcRect/>
        <a:stretch>
          <a:fillRect/>
        </a:stretch>
      </xdr:blipFill>
      <xdr:spPr bwMode="auto">
        <a:xfrm>
          <a:off x="9944100" y="62515750"/>
          <a:ext cx="9652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298450</xdr:colOff>
      <xdr:row>87</xdr:row>
      <xdr:rowOff>152400</xdr:rowOff>
    </xdr:from>
    <xdr:to>
      <xdr:col>9</xdr:col>
      <xdr:colOff>1282700</xdr:colOff>
      <xdr:row>87</xdr:row>
      <xdr:rowOff>666750</xdr:rowOff>
    </xdr:to>
    <xdr:pic>
      <xdr:nvPicPr>
        <xdr:cNvPr id="355103" name="Picture 75" descr="Picture 75">
          <a:extLst>
            <a:ext uri="{FF2B5EF4-FFF2-40B4-BE49-F238E27FC236}">
              <a16:creationId xmlns:a16="http://schemas.microsoft.com/office/drawing/2014/main" id="{8B53CC72-C771-408A-BB61-4A02DCE1D0AA}"/>
            </a:ext>
          </a:extLst>
        </xdr:cNvPr>
        <xdr:cNvPicPr>
          <a:picLocks noChangeAspect="1"/>
        </xdr:cNvPicPr>
      </xdr:nvPicPr>
      <xdr:blipFill>
        <a:blip xmlns:r="http://schemas.openxmlformats.org/officeDocument/2006/relationships" r:embed="rId170">
          <a:extLst>
            <a:ext uri="{28A0092B-C50C-407E-A947-70E740481C1C}">
              <a14:useLocalDpi xmlns:a14="http://schemas.microsoft.com/office/drawing/2010/main" val="0"/>
            </a:ext>
          </a:extLst>
        </a:blip>
        <a:srcRect/>
        <a:stretch>
          <a:fillRect/>
        </a:stretch>
      </xdr:blipFill>
      <xdr:spPr bwMode="auto">
        <a:xfrm>
          <a:off x="9975850" y="67437000"/>
          <a:ext cx="9842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152400</xdr:colOff>
      <xdr:row>89</xdr:row>
      <xdr:rowOff>146050</xdr:rowOff>
    </xdr:from>
    <xdr:to>
      <xdr:col>9</xdr:col>
      <xdr:colOff>1219200</xdr:colOff>
      <xdr:row>89</xdr:row>
      <xdr:rowOff>704850</xdr:rowOff>
    </xdr:to>
    <xdr:pic>
      <xdr:nvPicPr>
        <xdr:cNvPr id="355104" name="Picture 184">
          <a:extLst>
            <a:ext uri="{FF2B5EF4-FFF2-40B4-BE49-F238E27FC236}">
              <a16:creationId xmlns:a16="http://schemas.microsoft.com/office/drawing/2014/main" id="{84113528-1C60-4F7D-9D2D-9317D4459A5C}"/>
            </a:ext>
          </a:extLst>
        </xdr:cNvPr>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rcRect/>
        <a:stretch>
          <a:fillRect/>
        </a:stretch>
      </xdr:blipFill>
      <xdr:spPr bwMode="auto">
        <a:xfrm>
          <a:off x="9829800" y="69157850"/>
          <a:ext cx="106680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330200</xdr:colOff>
      <xdr:row>55</xdr:row>
      <xdr:rowOff>63500</xdr:rowOff>
    </xdr:from>
    <xdr:to>
      <xdr:col>9</xdr:col>
      <xdr:colOff>908050</xdr:colOff>
      <xdr:row>55</xdr:row>
      <xdr:rowOff>749300</xdr:rowOff>
    </xdr:to>
    <xdr:pic>
      <xdr:nvPicPr>
        <xdr:cNvPr id="355105" name="Picture 1">
          <a:extLst>
            <a:ext uri="{FF2B5EF4-FFF2-40B4-BE49-F238E27FC236}">
              <a16:creationId xmlns:a16="http://schemas.microsoft.com/office/drawing/2014/main" id="{6399A42F-41F9-4EC5-901C-A0E874737A5D}"/>
            </a:ext>
          </a:extLst>
        </xdr:cNvPr>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rcRect/>
        <a:stretch>
          <a:fillRect/>
        </a:stretch>
      </xdr:blipFill>
      <xdr:spPr bwMode="auto">
        <a:xfrm>
          <a:off x="10007600" y="40436800"/>
          <a:ext cx="5778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177800</xdr:colOff>
      <xdr:row>58</xdr:row>
      <xdr:rowOff>184150</xdr:rowOff>
    </xdr:from>
    <xdr:to>
      <xdr:col>9</xdr:col>
      <xdr:colOff>1206500</xdr:colOff>
      <xdr:row>58</xdr:row>
      <xdr:rowOff>717550</xdr:rowOff>
    </xdr:to>
    <xdr:pic>
      <xdr:nvPicPr>
        <xdr:cNvPr id="355106" name="Picture 87" descr="Picture 87">
          <a:extLst>
            <a:ext uri="{FF2B5EF4-FFF2-40B4-BE49-F238E27FC236}">
              <a16:creationId xmlns:a16="http://schemas.microsoft.com/office/drawing/2014/main" id="{1FEE8BC3-0283-40C7-98DB-8375755341F7}"/>
            </a:ext>
          </a:extLst>
        </xdr:cNvPr>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9855200" y="43218100"/>
          <a:ext cx="10287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9</xdr:col>
      <xdr:colOff>222250</xdr:colOff>
      <xdr:row>60</xdr:row>
      <xdr:rowOff>234950</xdr:rowOff>
    </xdr:from>
    <xdr:to>
      <xdr:col>9</xdr:col>
      <xdr:colOff>1206500</xdr:colOff>
      <xdr:row>60</xdr:row>
      <xdr:rowOff>501650</xdr:rowOff>
    </xdr:to>
    <xdr:pic>
      <xdr:nvPicPr>
        <xdr:cNvPr id="355107" name="Picture 2">
          <a:extLst>
            <a:ext uri="{FF2B5EF4-FFF2-40B4-BE49-F238E27FC236}">
              <a16:creationId xmlns:a16="http://schemas.microsoft.com/office/drawing/2014/main" id="{6CF063D5-D848-43D7-8DEB-964C19C2EC48}"/>
            </a:ext>
          </a:extLst>
        </xdr:cNvPr>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rcRect/>
        <a:stretch>
          <a:fillRect/>
        </a:stretch>
      </xdr:blipFill>
      <xdr:spPr bwMode="auto">
        <a:xfrm>
          <a:off x="9899650" y="45002450"/>
          <a:ext cx="98425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311150</xdr:colOff>
      <xdr:row>65</xdr:row>
      <xdr:rowOff>82550</xdr:rowOff>
    </xdr:from>
    <xdr:to>
      <xdr:col>9</xdr:col>
      <xdr:colOff>1428750</xdr:colOff>
      <xdr:row>65</xdr:row>
      <xdr:rowOff>749300</xdr:rowOff>
    </xdr:to>
    <xdr:pic>
      <xdr:nvPicPr>
        <xdr:cNvPr id="355108" name="Picture 3">
          <a:extLst>
            <a:ext uri="{FF2B5EF4-FFF2-40B4-BE49-F238E27FC236}">
              <a16:creationId xmlns:a16="http://schemas.microsoft.com/office/drawing/2014/main" id="{80C6812F-1E17-4001-B42C-07B6687205B5}"/>
            </a:ext>
          </a:extLst>
        </xdr:cNvPr>
        <xdr:cNvPicPr>
          <a:picLocks noChangeAspect="1"/>
        </xdr:cNvPicPr>
      </xdr:nvPicPr>
      <xdr:blipFill>
        <a:blip xmlns:r="http://schemas.openxmlformats.org/officeDocument/2006/relationships" r:embed="rId174">
          <a:extLst>
            <a:ext uri="{28A0092B-C50C-407E-A947-70E740481C1C}">
              <a14:useLocalDpi xmlns:a14="http://schemas.microsoft.com/office/drawing/2010/main" val="0"/>
            </a:ext>
          </a:extLst>
        </a:blip>
        <a:srcRect/>
        <a:stretch>
          <a:fillRect/>
        </a:stretch>
      </xdr:blipFill>
      <xdr:spPr bwMode="auto">
        <a:xfrm>
          <a:off x="9988550" y="49047400"/>
          <a:ext cx="11176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9.xml><?xml version="1.0" encoding="utf-8"?>
<xdr:wsDr xmlns:xdr="http://schemas.openxmlformats.org/drawingml/2006/spreadsheetDrawing" xmlns:a="http://schemas.openxmlformats.org/drawingml/2006/main">
  <xdr:twoCellAnchor>
    <xdr:from>
      <xdr:col>5</xdr:col>
      <xdr:colOff>330200</xdr:colOff>
      <xdr:row>1</xdr:row>
      <xdr:rowOff>133350</xdr:rowOff>
    </xdr:from>
    <xdr:to>
      <xdr:col>5</xdr:col>
      <xdr:colOff>1365250</xdr:colOff>
      <xdr:row>1</xdr:row>
      <xdr:rowOff>1041400</xdr:rowOff>
    </xdr:to>
    <xdr:pic>
      <xdr:nvPicPr>
        <xdr:cNvPr id="360453" name="Immagine 2" descr="Immagine 2">
          <a:extLst>
            <a:ext uri="{FF2B5EF4-FFF2-40B4-BE49-F238E27FC236}">
              <a16:creationId xmlns:a16="http://schemas.microsoft.com/office/drawing/2014/main" id="{291A65B8-3DDD-480B-AC99-83A87E8258A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r="362" b="450"/>
        <a:stretch>
          <a:fillRect/>
        </a:stretch>
      </xdr:blipFill>
      <xdr:spPr bwMode="auto">
        <a:xfrm>
          <a:off x="4229100" y="565150"/>
          <a:ext cx="10350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3</xdr:row>
      <xdr:rowOff>133350</xdr:rowOff>
    </xdr:from>
    <xdr:to>
      <xdr:col>5</xdr:col>
      <xdr:colOff>1365250</xdr:colOff>
      <xdr:row>3</xdr:row>
      <xdr:rowOff>1041400</xdr:rowOff>
    </xdr:to>
    <xdr:pic>
      <xdr:nvPicPr>
        <xdr:cNvPr id="360454" name="Immagine 2" descr="Immagine 2">
          <a:extLst>
            <a:ext uri="{FF2B5EF4-FFF2-40B4-BE49-F238E27FC236}">
              <a16:creationId xmlns:a16="http://schemas.microsoft.com/office/drawing/2014/main" id="{383F2E8A-79FD-45B1-B203-6744C89C9EE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r="-342" b="-175"/>
        <a:stretch>
          <a:fillRect/>
        </a:stretch>
      </xdr:blipFill>
      <xdr:spPr bwMode="auto">
        <a:xfrm>
          <a:off x="4229100" y="3105150"/>
          <a:ext cx="10350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5</xdr:row>
      <xdr:rowOff>133350</xdr:rowOff>
    </xdr:from>
    <xdr:to>
      <xdr:col>5</xdr:col>
      <xdr:colOff>1365250</xdr:colOff>
      <xdr:row>5</xdr:row>
      <xdr:rowOff>1041400</xdr:rowOff>
    </xdr:to>
    <xdr:pic>
      <xdr:nvPicPr>
        <xdr:cNvPr id="360455" name="Immagine 2" descr="Immagine 2">
          <a:extLst>
            <a:ext uri="{FF2B5EF4-FFF2-40B4-BE49-F238E27FC236}">
              <a16:creationId xmlns:a16="http://schemas.microsoft.com/office/drawing/2014/main" id="{83F23361-B7D0-4E6C-A35D-1878A73305C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r="-342" b="-175"/>
        <a:stretch>
          <a:fillRect/>
        </a:stretch>
      </xdr:blipFill>
      <xdr:spPr bwMode="auto">
        <a:xfrm>
          <a:off x="4229100" y="5645150"/>
          <a:ext cx="10350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7</xdr:row>
      <xdr:rowOff>133350</xdr:rowOff>
    </xdr:from>
    <xdr:to>
      <xdr:col>5</xdr:col>
      <xdr:colOff>1365250</xdr:colOff>
      <xdr:row>7</xdr:row>
      <xdr:rowOff>1041400</xdr:rowOff>
    </xdr:to>
    <xdr:pic>
      <xdr:nvPicPr>
        <xdr:cNvPr id="360456" name="Immagine 2" descr="Immagine 2">
          <a:extLst>
            <a:ext uri="{FF2B5EF4-FFF2-40B4-BE49-F238E27FC236}">
              <a16:creationId xmlns:a16="http://schemas.microsoft.com/office/drawing/2014/main" id="{94864EDD-CDA2-44CF-BA39-889AC0EF78D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r="-342" b="-175"/>
        <a:stretch>
          <a:fillRect/>
        </a:stretch>
      </xdr:blipFill>
      <xdr:spPr bwMode="auto">
        <a:xfrm>
          <a:off x="4229100" y="8185150"/>
          <a:ext cx="10350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9</xdr:row>
      <xdr:rowOff>133350</xdr:rowOff>
    </xdr:from>
    <xdr:to>
      <xdr:col>5</xdr:col>
      <xdr:colOff>1365250</xdr:colOff>
      <xdr:row>9</xdr:row>
      <xdr:rowOff>1041400</xdr:rowOff>
    </xdr:to>
    <xdr:pic>
      <xdr:nvPicPr>
        <xdr:cNvPr id="360457" name="Immagine 2" descr="Immagine 2">
          <a:extLst>
            <a:ext uri="{FF2B5EF4-FFF2-40B4-BE49-F238E27FC236}">
              <a16:creationId xmlns:a16="http://schemas.microsoft.com/office/drawing/2014/main" id="{6191C752-D81A-459F-9B46-462F224FD5C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r="-342" b="-175"/>
        <a:stretch>
          <a:fillRect/>
        </a:stretch>
      </xdr:blipFill>
      <xdr:spPr bwMode="auto">
        <a:xfrm>
          <a:off x="4229100" y="10725150"/>
          <a:ext cx="10350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11</xdr:row>
      <xdr:rowOff>133350</xdr:rowOff>
    </xdr:from>
    <xdr:to>
      <xdr:col>5</xdr:col>
      <xdr:colOff>1365250</xdr:colOff>
      <xdr:row>11</xdr:row>
      <xdr:rowOff>1041400</xdr:rowOff>
    </xdr:to>
    <xdr:pic>
      <xdr:nvPicPr>
        <xdr:cNvPr id="360458" name="Immagine 2" descr="Immagine 2">
          <a:extLst>
            <a:ext uri="{FF2B5EF4-FFF2-40B4-BE49-F238E27FC236}">
              <a16:creationId xmlns:a16="http://schemas.microsoft.com/office/drawing/2014/main" id="{2395F8D8-330D-4F77-902D-0D67EF90B6B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r="-342" b="-175"/>
        <a:stretch>
          <a:fillRect/>
        </a:stretch>
      </xdr:blipFill>
      <xdr:spPr bwMode="auto">
        <a:xfrm>
          <a:off x="4229100" y="13265150"/>
          <a:ext cx="10350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13</xdr:row>
      <xdr:rowOff>133350</xdr:rowOff>
    </xdr:from>
    <xdr:to>
      <xdr:col>5</xdr:col>
      <xdr:colOff>1365250</xdr:colOff>
      <xdr:row>13</xdr:row>
      <xdr:rowOff>1041400</xdr:rowOff>
    </xdr:to>
    <xdr:pic>
      <xdr:nvPicPr>
        <xdr:cNvPr id="360459" name="Immagine 2" descr="Immagine 2">
          <a:extLst>
            <a:ext uri="{FF2B5EF4-FFF2-40B4-BE49-F238E27FC236}">
              <a16:creationId xmlns:a16="http://schemas.microsoft.com/office/drawing/2014/main" id="{E46EA21F-D67F-48FA-9C01-49804571C82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r="-342" b="-175"/>
        <a:stretch>
          <a:fillRect/>
        </a:stretch>
      </xdr:blipFill>
      <xdr:spPr bwMode="auto">
        <a:xfrm>
          <a:off x="4229100" y="15805150"/>
          <a:ext cx="10350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285750</xdr:colOff>
      <xdr:row>15</xdr:row>
      <xdr:rowOff>266700</xdr:rowOff>
    </xdr:from>
    <xdr:to>
      <xdr:col>5</xdr:col>
      <xdr:colOff>1416050</xdr:colOff>
      <xdr:row>15</xdr:row>
      <xdr:rowOff>946150</xdr:rowOff>
    </xdr:to>
    <xdr:pic>
      <xdr:nvPicPr>
        <xdr:cNvPr id="360460" name="Picture 1" descr="Picture 1">
          <a:extLst>
            <a:ext uri="{FF2B5EF4-FFF2-40B4-BE49-F238E27FC236}">
              <a16:creationId xmlns:a16="http://schemas.microsoft.com/office/drawing/2014/main" id="{8744AF2C-35DD-4A3D-BDC8-E5B28A55780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184650" y="18478500"/>
          <a:ext cx="11303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285750</xdr:colOff>
      <xdr:row>17</xdr:row>
      <xdr:rowOff>266700</xdr:rowOff>
    </xdr:from>
    <xdr:to>
      <xdr:col>5</xdr:col>
      <xdr:colOff>1416050</xdr:colOff>
      <xdr:row>17</xdr:row>
      <xdr:rowOff>946150</xdr:rowOff>
    </xdr:to>
    <xdr:pic>
      <xdr:nvPicPr>
        <xdr:cNvPr id="360461" name="Picture 1" descr="Picture 1">
          <a:extLst>
            <a:ext uri="{FF2B5EF4-FFF2-40B4-BE49-F238E27FC236}">
              <a16:creationId xmlns:a16="http://schemas.microsoft.com/office/drawing/2014/main" id="{9C43BD54-92CA-4BFB-B4E8-E1CBB33BB96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184650" y="21018500"/>
          <a:ext cx="11303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285750</xdr:colOff>
      <xdr:row>19</xdr:row>
      <xdr:rowOff>266700</xdr:rowOff>
    </xdr:from>
    <xdr:to>
      <xdr:col>5</xdr:col>
      <xdr:colOff>1416050</xdr:colOff>
      <xdr:row>19</xdr:row>
      <xdr:rowOff>946150</xdr:rowOff>
    </xdr:to>
    <xdr:pic>
      <xdr:nvPicPr>
        <xdr:cNvPr id="360462" name="Picture 1" descr="Picture 1">
          <a:extLst>
            <a:ext uri="{FF2B5EF4-FFF2-40B4-BE49-F238E27FC236}">
              <a16:creationId xmlns:a16="http://schemas.microsoft.com/office/drawing/2014/main" id="{4552994D-622B-4BC8-9764-1DF4551EF82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184650" y="23558500"/>
          <a:ext cx="11303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285750</xdr:colOff>
      <xdr:row>21</xdr:row>
      <xdr:rowOff>266700</xdr:rowOff>
    </xdr:from>
    <xdr:to>
      <xdr:col>5</xdr:col>
      <xdr:colOff>1416050</xdr:colOff>
      <xdr:row>21</xdr:row>
      <xdr:rowOff>946150</xdr:rowOff>
    </xdr:to>
    <xdr:pic>
      <xdr:nvPicPr>
        <xdr:cNvPr id="360463" name="Picture 1" descr="Picture 1">
          <a:extLst>
            <a:ext uri="{FF2B5EF4-FFF2-40B4-BE49-F238E27FC236}">
              <a16:creationId xmlns:a16="http://schemas.microsoft.com/office/drawing/2014/main" id="{8CC94BA7-6BD2-4307-B0C6-9F74497E255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184650" y="26098500"/>
          <a:ext cx="11303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285750</xdr:colOff>
      <xdr:row>23</xdr:row>
      <xdr:rowOff>266700</xdr:rowOff>
    </xdr:from>
    <xdr:to>
      <xdr:col>5</xdr:col>
      <xdr:colOff>1416050</xdr:colOff>
      <xdr:row>23</xdr:row>
      <xdr:rowOff>946150</xdr:rowOff>
    </xdr:to>
    <xdr:pic>
      <xdr:nvPicPr>
        <xdr:cNvPr id="360464" name="Picture 1" descr="Picture 1">
          <a:extLst>
            <a:ext uri="{FF2B5EF4-FFF2-40B4-BE49-F238E27FC236}">
              <a16:creationId xmlns:a16="http://schemas.microsoft.com/office/drawing/2014/main" id="{78F70C42-8C78-44B1-947C-98FC7A9CDFE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184650" y="28638500"/>
          <a:ext cx="11303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25</xdr:row>
      <xdr:rowOff>304800</xdr:rowOff>
    </xdr:from>
    <xdr:to>
      <xdr:col>5</xdr:col>
      <xdr:colOff>1397000</xdr:colOff>
      <xdr:row>25</xdr:row>
      <xdr:rowOff>819150</xdr:rowOff>
    </xdr:to>
    <xdr:pic>
      <xdr:nvPicPr>
        <xdr:cNvPr id="360465" name="Picture 2" descr="Picture 2">
          <a:extLst>
            <a:ext uri="{FF2B5EF4-FFF2-40B4-BE49-F238E27FC236}">
              <a16:creationId xmlns:a16="http://schemas.microsoft.com/office/drawing/2014/main" id="{CAC058DD-80C8-4147-8357-1B3EA5E7B0D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210050" y="31216600"/>
          <a:ext cx="10858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27</xdr:row>
      <xdr:rowOff>304800</xdr:rowOff>
    </xdr:from>
    <xdr:to>
      <xdr:col>5</xdr:col>
      <xdr:colOff>1397000</xdr:colOff>
      <xdr:row>27</xdr:row>
      <xdr:rowOff>819150</xdr:rowOff>
    </xdr:to>
    <xdr:pic>
      <xdr:nvPicPr>
        <xdr:cNvPr id="360466" name="Picture 2" descr="Picture 2">
          <a:extLst>
            <a:ext uri="{FF2B5EF4-FFF2-40B4-BE49-F238E27FC236}">
              <a16:creationId xmlns:a16="http://schemas.microsoft.com/office/drawing/2014/main" id="{D8E06028-5812-4DA1-B3DB-C978B62CBEB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210050" y="33756600"/>
          <a:ext cx="10858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29</xdr:row>
      <xdr:rowOff>304800</xdr:rowOff>
    </xdr:from>
    <xdr:to>
      <xdr:col>5</xdr:col>
      <xdr:colOff>1397000</xdr:colOff>
      <xdr:row>29</xdr:row>
      <xdr:rowOff>819150</xdr:rowOff>
    </xdr:to>
    <xdr:pic>
      <xdr:nvPicPr>
        <xdr:cNvPr id="360467" name="Picture 2" descr="Picture 2">
          <a:extLst>
            <a:ext uri="{FF2B5EF4-FFF2-40B4-BE49-F238E27FC236}">
              <a16:creationId xmlns:a16="http://schemas.microsoft.com/office/drawing/2014/main" id="{4CD3195E-2A24-4C3A-92B5-0DC7F1B755D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210050" y="36296600"/>
          <a:ext cx="10858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31</xdr:row>
      <xdr:rowOff>304800</xdr:rowOff>
    </xdr:from>
    <xdr:to>
      <xdr:col>5</xdr:col>
      <xdr:colOff>1397000</xdr:colOff>
      <xdr:row>31</xdr:row>
      <xdr:rowOff>819150</xdr:rowOff>
    </xdr:to>
    <xdr:pic>
      <xdr:nvPicPr>
        <xdr:cNvPr id="360468" name="Picture 2" descr="Picture 2">
          <a:extLst>
            <a:ext uri="{FF2B5EF4-FFF2-40B4-BE49-F238E27FC236}">
              <a16:creationId xmlns:a16="http://schemas.microsoft.com/office/drawing/2014/main" id="{A3128925-3F97-4896-8E09-1B175987FF5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210050" y="38836600"/>
          <a:ext cx="10858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266700</xdr:colOff>
      <xdr:row>33</xdr:row>
      <xdr:rowOff>355600</xdr:rowOff>
    </xdr:from>
    <xdr:to>
      <xdr:col>5</xdr:col>
      <xdr:colOff>1422400</xdr:colOff>
      <xdr:row>33</xdr:row>
      <xdr:rowOff>736600</xdr:rowOff>
    </xdr:to>
    <xdr:pic>
      <xdr:nvPicPr>
        <xdr:cNvPr id="360469" name="Picture 4" descr="Picture 4">
          <a:extLst>
            <a:ext uri="{FF2B5EF4-FFF2-40B4-BE49-F238E27FC236}">
              <a16:creationId xmlns:a16="http://schemas.microsoft.com/office/drawing/2014/main" id="{628D6245-D844-495B-96D0-D9C034697B6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165600" y="41427400"/>
          <a:ext cx="11557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266700</xdr:colOff>
      <xdr:row>34</xdr:row>
      <xdr:rowOff>355600</xdr:rowOff>
    </xdr:from>
    <xdr:to>
      <xdr:col>5</xdr:col>
      <xdr:colOff>1422400</xdr:colOff>
      <xdr:row>34</xdr:row>
      <xdr:rowOff>736600</xdr:rowOff>
    </xdr:to>
    <xdr:pic>
      <xdr:nvPicPr>
        <xdr:cNvPr id="360470" name="Picture 4" descr="Picture 4">
          <a:extLst>
            <a:ext uri="{FF2B5EF4-FFF2-40B4-BE49-F238E27FC236}">
              <a16:creationId xmlns:a16="http://schemas.microsoft.com/office/drawing/2014/main" id="{C2EE8A57-018A-41AA-9E7B-B3B11ADE0CC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165600" y="42697400"/>
          <a:ext cx="11557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266700</xdr:colOff>
      <xdr:row>35</xdr:row>
      <xdr:rowOff>355600</xdr:rowOff>
    </xdr:from>
    <xdr:to>
      <xdr:col>5</xdr:col>
      <xdr:colOff>1422400</xdr:colOff>
      <xdr:row>35</xdr:row>
      <xdr:rowOff>736600</xdr:rowOff>
    </xdr:to>
    <xdr:pic>
      <xdr:nvPicPr>
        <xdr:cNvPr id="360471" name="Picture 4" descr="Picture 4">
          <a:extLst>
            <a:ext uri="{FF2B5EF4-FFF2-40B4-BE49-F238E27FC236}">
              <a16:creationId xmlns:a16="http://schemas.microsoft.com/office/drawing/2014/main" id="{D44F430D-06D4-4836-99CB-356583F3934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165600" y="43967400"/>
          <a:ext cx="11557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279400</xdr:colOff>
      <xdr:row>36</xdr:row>
      <xdr:rowOff>406400</xdr:rowOff>
    </xdr:from>
    <xdr:to>
      <xdr:col>5</xdr:col>
      <xdr:colOff>1416050</xdr:colOff>
      <xdr:row>36</xdr:row>
      <xdr:rowOff>730250</xdr:rowOff>
    </xdr:to>
    <xdr:pic>
      <xdr:nvPicPr>
        <xdr:cNvPr id="360472" name="Picture 5" descr="Picture 5">
          <a:extLst>
            <a:ext uri="{FF2B5EF4-FFF2-40B4-BE49-F238E27FC236}">
              <a16:creationId xmlns:a16="http://schemas.microsoft.com/office/drawing/2014/main" id="{52C8490F-21E9-433E-8B30-59058562037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178300" y="45288200"/>
          <a:ext cx="11366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279400</xdr:colOff>
      <xdr:row>37</xdr:row>
      <xdr:rowOff>406400</xdr:rowOff>
    </xdr:from>
    <xdr:to>
      <xdr:col>5</xdr:col>
      <xdr:colOff>1416050</xdr:colOff>
      <xdr:row>37</xdr:row>
      <xdr:rowOff>730250</xdr:rowOff>
    </xdr:to>
    <xdr:pic>
      <xdr:nvPicPr>
        <xdr:cNvPr id="360473" name="Picture 5" descr="Picture 5">
          <a:extLst>
            <a:ext uri="{FF2B5EF4-FFF2-40B4-BE49-F238E27FC236}">
              <a16:creationId xmlns:a16="http://schemas.microsoft.com/office/drawing/2014/main" id="{E862F24B-D07B-47E6-B418-942681A83FA2}"/>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178300" y="46558200"/>
          <a:ext cx="11366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222250</xdr:colOff>
      <xdr:row>38</xdr:row>
      <xdr:rowOff>342900</xdr:rowOff>
    </xdr:from>
    <xdr:to>
      <xdr:col>5</xdr:col>
      <xdr:colOff>1479550</xdr:colOff>
      <xdr:row>38</xdr:row>
      <xdr:rowOff>831850</xdr:rowOff>
    </xdr:to>
    <xdr:pic>
      <xdr:nvPicPr>
        <xdr:cNvPr id="360474" name="Picture 6" descr="Picture 6">
          <a:extLst>
            <a:ext uri="{FF2B5EF4-FFF2-40B4-BE49-F238E27FC236}">
              <a16:creationId xmlns:a16="http://schemas.microsoft.com/office/drawing/2014/main" id="{E34BC4BD-7EDB-471D-BF00-226EA23471FA}"/>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121150" y="47764700"/>
          <a:ext cx="125730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228600</xdr:colOff>
      <xdr:row>39</xdr:row>
      <xdr:rowOff>285750</xdr:rowOff>
    </xdr:from>
    <xdr:to>
      <xdr:col>5</xdr:col>
      <xdr:colOff>1466850</xdr:colOff>
      <xdr:row>39</xdr:row>
      <xdr:rowOff>901700</xdr:rowOff>
    </xdr:to>
    <xdr:pic>
      <xdr:nvPicPr>
        <xdr:cNvPr id="360475" name="Picture 7" descr="Picture 7">
          <a:extLst>
            <a:ext uri="{FF2B5EF4-FFF2-40B4-BE49-F238E27FC236}">
              <a16:creationId xmlns:a16="http://schemas.microsoft.com/office/drawing/2014/main" id="{922EBE75-0850-42E2-B4FD-50788B3C667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127500" y="48977550"/>
          <a:ext cx="12382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228600</xdr:colOff>
      <xdr:row>40</xdr:row>
      <xdr:rowOff>285750</xdr:rowOff>
    </xdr:from>
    <xdr:to>
      <xdr:col>5</xdr:col>
      <xdr:colOff>1466850</xdr:colOff>
      <xdr:row>40</xdr:row>
      <xdr:rowOff>901700</xdr:rowOff>
    </xdr:to>
    <xdr:pic>
      <xdr:nvPicPr>
        <xdr:cNvPr id="360476" name="Picture 7" descr="Picture 7">
          <a:extLst>
            <a:ext uri="{FF2B5EF4-FFF2-40B4-BE49-F238E27FC236}">
              <a16:creationId xmlns:a16="http://schemas.microsoft.com/office/drawing/2014/main" id="{D2CA3C52-2B0C-4C24-AB5A-519765DE719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127500" y="50247550"/>
          <a:ext cx="12382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228600</xdr:colOff>
      <xdr:row>41</xdr:row>
      <xdr:rowOff>285750</xdr:rowOff>
    </xdr:from>
    <xdr:to>
      <xdr:col>5</xdr:col>
      <xdr:colOff>1466850</xdr:colOff>
      <xdr:row>41</xdr:row>
      <xdr:rowOff>901700</xdr:rowOff>
    </xdr:to>
    <xdr:pic>
      <xdr:nvPicPr>
        <xdr:cNvPr id="360477" name="Picture 7" descr="Picture 7">
          <a:extLst>
            <a:ext uri="{FF2B5EF4-FFF2-40B4-BE49-F238E27FC236}">
              <a16:creationId xmlns:a16="http://schemas.microsoft.com/office/drawing/2014/main" id="{DDD4685E-01FF-4DB8-AB6B-A209BBD4E5E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127500" y="51517550"/>
          <a:ext cx="12382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228600</xdr:colOff>
      <xdr:row>42</xdr:row>
      <xdr:rowOff>285750</xdr:rowOff>
    </xdr:from>
    <xdr:to>
      <xdr:col>5</xdr:col>
      <xdr:colOff>1466850</xdr:colOff>
      <xdr:row>42</xdr:row>
      <xdr:rowOff>901700</xdr:rowOff>
    </xdr:to>
    <xdr:pic>
      <xdr:nvPicPr>
        <xdr:cNvPr id="360478" name="Picture 7" descr="Picture 7">
          <a:extLst>
            <a:ext uri="{FF2B5EF4-FFF2-40B4-BE49-F238E27FC236}">
              <a16:creationId xmlns:a16="http://schemas.microsoft.com/office/drawing/2014/main" id="{F84E7315-65E4-43E7-A6A7-304DC62E722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127500" y="52787550"/>
          <a:ext cx="12382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336550</xdr:colOff>
      <xdr:row>43</xdr:row>
      <xdr:rowOff>438150</xdr:rowOff>
    </xdr:from>
    <xdr:to>
      <xdr:col>5</xdr:col>
      <xdr:colOff>1352550</xdr:colOff>
      <xdr:row>43</xdr:row>
      <xdr:rowOff>666750</xdr:rowOff>
    </xdr:to>
    <xdr:pic>
      <xdr:nvPicPr>
        <xdr:cNvPr id="360479" name="Picture 8" descr="Picture 8">
          <a:extLst>
            <a:ext uri="{FF2B5EF4-FFF2-40B4-BE49-F238E27FC236}">
              <a16:creationId xmlns:a16="http://schemas.microsoft.com/office/drawing/2014/main" id="{A0391932-500A-4700-96AA-80CACA5FCED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235450" y="54209950"/>
          <a:ext cx="101600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336550</xdr:colOff>
      <xdr:row>44</xdr:row>
      <xdr:rowOff>438150</xdr:rowOff>
    </xdr:from>
    <xdr:to>
      <xdr:col>5</xdr:col>
      <xdr:colOff>1352550</xdr:colOff>
      <xdr:row>44</xdr:row>
      <xdr:rowOff>666750</xdr:rowOff>
    </xdr:to>
    <xdr:pic>
      <xdr:nvPicPr>
        <xdr:cNvPr id="360480" name="Picture 8" descr="Picture 8">
          <a:extLst>
            <a:ext uri="{FF2B5EF4-FFF2-40B4-BE49-F238E27FC236}">
              <a16:creationId xmlns:a16="http://schemas.microsoft.com/office/drawing/2014/main" id="{EEE095EF-D036-471B-B2EA-FF4C8667B57F}"/>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235450" y="55479950"/>
          <a:ext cx="101600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336550</xdr:colOff>
      <xdr:row>45</xdr:row>
      <xdr:rowOff>438150</xdr:rowOff>
    </xdr:from>
    <xdr:to>
      <xdr:col>5</xdr:col>
      <xdr:colOff>1352550</xdr:colOff>
      <xdr:row>45</xdr:row>
      <xdr:rowOff>666750</xdr:rowOff>
    </xdr:to>
    <xdr:pic>
      <xdr:nvPicPr>
        <xdr:cNvPr id="360481" name="Picture 8" descr="Picture 8">
          <a:extLst>
            <a:ext uri="{FF2B5EF4-FFF2-40B4-BE49-F238E27FC236}">
              <a16:creationId xmlns:a16="http://schemas.microsoft.com/office/drawing/2014/main" id="{13955879-C8C1-40C5-B72F-2B7B14E12CC7}"/>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235450" y="56749950"/>
          <a:ext cx="101600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336550</xdr:colOff>
      <xdr:row>46</xdr:row>
      <xdr:rowOff>438150</xdr:rowOff>
    </xdr:from>
    <xdr:to>
      <xdr:col>5</xdr:col>
      <xdr:colOff>1352550</xdr:colOff>
      <xdr:row>46</xdr:row>
      <xdr:rowOff>666750</xdr:rowOff>
    </xdr:to>
    <xdr:pic>
      <xdr:nvPicPr>
        <xdr:cNvPr id="360482" name="Picture 8" descr="Picture 8">
          <a:extLst>
            <a:ext uri="{FF2B5EF4-FFF2-40B4-BE49-F238E27FC236}">
              <a16:creationId xmlns:a16="http://schemas.microsoft.com/office/drawing/2014/main" id="{C9AF1F26-BD85-46B2-B9ED-191870AAAD0F}"/>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235450" y="58019950"/>
          <a:ext cx="101600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222250</xdr:colOff>
      <xdr:row>47</xdr:row>
      <xdr:rowOff>304800</xdr:rowOff>
    </xdr:from>
    <xdr:to>
      <xdr:col>5</xdr:col>
      <xdr:colOff>1479550</xdr:colOff>
      <xdr:row>47</xdr:row>
      <xdr:rowOff>742950</xdr:rowOff>
    </xdr:to>
    <xdr:pic>
      <xdr:nvPicPr>
        <xdr:cNvPr id="360483" name="Picture 9" descr="Picture 9">
          <a:extLst>
            <a:ext uri="{FF2B5EF4-FFF2-40B4-BE49-F238E27FC236}">
              <a16:creationId xmlns:a16="http://schemas.microsoft.com/office/drawing/2014/main" id="{DB2D7395-2B9B-4C09-B920-2F2DFB24737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121150" y="59156600"/>
          <a:ext cx="12573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222250</xdr:colOff>
      <xdr:row>48</xdr:row>
      <xdr:rowOff>304800</xdr:rowOff>
    </xdr:from>
    <xdr:to>
      <xdr:col>5</xdr:col>
      <xdr:colOff>1479550</xdr:colOff>
      <xdr:row>48</xdr:row>
      <xdr:rowOff>742950</xdr:rowOff>
    </xdr:to>
    <xdr:pic>
      <xdr:nvPicPr>
        <xdr:cNvPr id="360484" name="Picture 9" descr="Picture 9">
          <a:extLst>
            <a:ext uri="{FF2B5EF4-FFF2-40B4-BE49-F238E27FC236}">
              <a16:creationId xmlns:a16="http://schemas.microsoft.com/office/drawing/2014/main" id="{50023485-D227-42DF-88E1-237D5AD7BE9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121150" y="60426600"/>
          <a:ext cx="12573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222250</xdr:colOff>
      <xdr:row>49</xdr:row>
      <xdr:rowOff>304800</xdr:rowOff>
    </xdr:from>
    <xdr:to>
      <xdr:col>5</xdr:col>
      <xdr:colOff>1479550</xdr:colOff>
      <xdr:row>49</xdr:row>
      <xdr:rowOff>742950</xdr:rowOff>
    </xdr:to>
    <xdr:pic>
      <xdr:nvPicPr>
        <xdr:cNvPr id="360485" name="Picture 9" descr="Picture 9">
          <a:extLst>
            <a:ext uri="{FF2B5EF4-FFF2-40B4-BE49-F238E27FC236}">
              <a16:creationId xmlns:a16="http://schemas.microsoft.com/office/drawing/2014/main" id="{C0F5C0A1-F7D6-43C3-89B7-8B14731D7E1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121150" y="61696600"/>
          <a:ext cx="12573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222250</xdr:colOff>
      <xdr:row>50</xdr:row>
      <xdr:rowOff>304800</xdr:rowOff>
    </xdr:from>
    <xdr:to>
      <xdr:col>5</xdr:col>
      <xdr:colOff>1479550</xdr:colOff>
      <xdr:row>50</xdr:row>
      <xdr:rowOff>742950</xdr:rowOff>
    </xdr:to>
    <xdr:pic>
      <xdr:nvPicPr>
        <xdr:cNvPr id="360486" name="Picture 9" descr="Picture 9">
          <a:extLst>
            <a:ext uri="{FF2B5EF4-FFF2-40B4-BE49-F238E27FC236}">
              <a16:creationId xmlns:a16="http://schemas.microsoft.com/office/drawing/2014/main" id="{A3528555-9E7F-4EA9-8FC7-6EEFFD4102D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121150" y="62966600"/>
          <a:ext cx="12573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222250</xdr:colOff>
      <xdr:row>51</xdr:row>
      <xdr:rowOff>228600</xdr:rowOff>
    </xdr:from>
    <xdr:to>
      <xdr:col>5</xdr:col>
      <xdr:colOff>1479550</xdr:colOff>
      <xdr:row>51</xdr:row>
      <xdr:rowOff>946150</xdr:rowOff>
    </xdr:to>
    <xdr:pic>
      <xdr:nvPicPr>
        <xdr:cNvPr id="360487" name="Picture 10" descr="Picture 10">
          <a:extLst>
            <a:ext uri="{FF2B5EF4-FFF2-40B4-BE49-F238E27FC236}">
              <a16:creationId xmlns:a16="http://schemas.microsoft.com/office/drawing/2014/main" id="{6051523E-EA92-4013-BA52-BAC63B154319}"/>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121150" y="64160400"/>
          <a:ext cx="12573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222250</xdr:colOff>
      <xdr:row>52</xdr:row>
      <xdr:rowOff>228600</xdr:rowOff>
    </xdr:from>
    <xdr:to>
      <xdr:col>5</xdr:col>
      <xdr:colOff>1479550</xdr:colOff>
      <xdr:row>52</xdr:row>
      <xdr:rowOff>946150</xdr:rowOff>
    </xdr:to>
    <xdr:pic>
      <xdr:nvPicPr>
        <xdr:cNvPr id="360488" name="Picture 10" descr="Picture 10">
          <a:extLst>
            <a:ext uri="{FF2B5EF4-FFF2-40B4-BE49-F238E27FC236}">
              <a16:creationId xmlns:a16="http://schemas.microsoft.com/office/drawing/2014/main" id="{8F51655C-C000-4E3D-9DA2-03E515C1D8A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121150" y="65430400"/>
          <a:ext cx="12573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222250</xdr:colOff>
      <xdr:row>53</xdr:row>
      <xdr:rowOff>114300</xdr:rowOff>
    </xdr:from>
    <xdr:to>
      <xdr:col>5</xdr:col>
      <xdr:colOff>1492250</xdr:colOff>
      <xdr:row>53</xdr:row>
      <xdr:rowOff>1187450</xdr:rowOff>
    </xdr:to>
    <xdr:pic>
      <xdr:nvPicPr>
        <xdr:cNvPr id="360489" name="Picture 11" descr="Picture 11">
          <a:extLst>
            <a:ext uri="{FF2B5EF4-FFF2-40B4-BE49-F238E27FC236}">
              <a16:creationId xmlns:a16="http://schemas.microsoft.com/office/drawing/2014/main" id="{4DFC1F6B-6A3B-45D5-9F6C-509AEA344F29}"/>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121150" y="66586100"/>
          <a:ext cx="1270000" cy="1073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54</xdr:row>
      <xdr:rowOff>285750</xdr:rowOff>
    </xdr:from>
    <xdr:to>
      <xdr:col>5</xdr:col>
      <xdr:colOff>1397000</xdr:colOff>
      <xdr:row>54</xdr:row>
      <xdr:rowOff>895350</xdr:rowOff>
    </xdr:to>
    <xdr:pic>
      <xdr:nvPicPr>
        <xdr:cNvPr id="360490" name="Picture 12" descr="Picture 12">
          <a:extLst>
            <a:ext uri="{FF2B5EF4-FFF2-40B4-BE49-F238E27FC236}">
              <a16:creationId xmlns:a16="http://schemas.microsoft.com/office/drawing/2014/main" id="{F0B00381-4E80-4222-85C3-293492764655}"/>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210050" y="68027550"/>
          <a:ext cx="10858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279400</xdr:colOff>
      <xdr:row>55</xdr:row>
      <xdr:rowOff>342900</xdr:rowOff>
    </xdr:from>
    <xdr:to>
      <xdr:col>5</xdr:col>
      <xdr:colOff>1416050</xdr:colOff>
      <xdr:row>55</xdr:row>
      <xdr:rowOff>895350</xdr:rowOff>
    </xdr:to>
    <xdr:pic>
      <xdr:nvPicPr>
        <xdr:cNvPr id="360491" name="Picture 13" descr="Picture 13">
          <a:extLst>
            <a:ext uri="{FF2B5EF4-FFF2-40B4-BE49-F238E27FC236}">
              <a16:creationId xmlns:a16="http://schemas.microsoft.com/office/drawing/2014/main" id="{EA79160A-D746-423D-965E-08F5EA04AA37}"/>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178300" y="69354700"/>
          <a:ext cx="11366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56</xdr:row>
      <xdr:rowOff>285750</xdr:rowOff>
    </xdr:from>
    <xdr:to>
      <xdr:col>5</xdr:col>
      <xdr:colOff>1397000</xdr:colOff>
      <xdr:row>56</xdr:row>
      <xdr:rowOff>895350</xdr:rowOff>
    </xdr:to>
    <xdr:pic>
      <xdr:nvPicPr>
        <xdr:cNvPr id="360492" name="Picture 12" descr="Picture 12">
          <a:extLst>
            <a:ext uri="{FF2B5EF4-FFF2-40B4-BE49-F238E27FC236}">
              <a16:creationId xmlns:a16="http://schemas.microsoft.com/office/drawing/2014/main" id="{99185990-28D0-48A7-A37E-D402D23FEF52}"/>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210050" y="70567550"/>
          <a:ext cx="10858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57</xdr:row>
      <xdr:rowOff>247650</xdr:rowOff>
    </xdr:from>
    <xdr:to>
      <xdr:col>5</xdr:col>
      <xdr:colOff>1447800</xdr:colOff>
      <xdr:row>57</xdr:row>
      <xdr:rowOff>863600</xdr:rowOff>
    </xdr:to>
    <xdr:pic>
      <xdr:nvPicPr>
        <xdr:cNvPr id="360493" name="Picture 14" descr="Picture 14">
          <a:extLst>
            <a:ext uri="{FF2B5EF4-FFF2-40B4-BE49-F238E27FC236}">
              <a16:creationId xmlns:a16="http://schemas.microsoft.com/office/drawing/2014/main" id="{C9BDD480-5321-426E-B18A-8F8EC07A40A1}"/>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146550" y="71799450"/>
          <a:ext cx="12001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222250</xdr:colOff>
      <xdr:row>58</xdr:row>
      <xdr:rowOff>381000</xdr:rowOff>
    </xdr:from>
    <xdr:to>
      <xdr:col>5</xdr:col>
      <xdr:colOff>1479550</xdr:colOff>
      <xdr:row>58</xdr:row>
      <xdr:rowOff>838200</xdr:rowOff>
    </xdr:to>
    <xdr:pic>
      <xdr:nvPicPr>
        <xdr:cNvPr id="360494" name="Picture 15" descr="Picture 15">
          <a:extLst>
            <a:ext uri="{FF2B5EF4-FFF2-40B4-BE49-F238E27FC236}">
              <a16:creationId xmlns:a16="http://schemas.microsoft.com/office/drawing/2014/main" id="{E9C52A2E-BAD0-48BF-9C26-72A1FE47ED88}"/>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121150" y="73202800"/>
          <a:ext cx="12573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222250</xdr:colOff>
      <xdr:row>59</xdr:row>
      <xdr:rowOff>381000</xdr:rowOff>
    </xdr:from>
    <xdr:to>
      <xdr:col>5</xdr:col>
      <xdr:colOff>1479550</xdr:colOff>
      <xdr:row>59</xdr:row>
      <xdr:rowOff>838200</xdr:rowOff>
    </xdr:to>
    <xdr:pic>
      <xdr:nvPicPr>
        <xdr:cNvPr id="360495" name="Picture 15" descr="Picture 15">
          <a:extLst>
            <a:ext uri="{FF2B5EF4-FFF2-40B4-BE49-F238E27FC236}">
              <a16:creationId xmlns:a16="http://schemas.microsoft.com/office/drawing/2014/main" id="{9ECDD0C5-7001-4D05-ABE8-D9CCB966D1A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121150" y="74472800"/>
          <a:ext cx="12573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266700</xdr:colOff>
      <xdr:row>60</xdr:row>
      <xdr:rowOff>438150</xdr:rowOff>
    </xdr:from>
    <xdr:to>
      <xdr:col>5</xdr:col>
      <xdr:colOff>1371600</xdr:colOff>
      <xdr:row>60</xdr:row>
      <xdr:rowOff>812800</xdr:rowOff>
    </xdr:to>
    <xdr:pic>
      <xdr:nvPicPr>
        <xdr:cNvPr id="360496" name="Picture 44" descr="Picture 44">
          <a:extLst>
            <a:ext uri="{FF2B5EF4-FFF2-40B4-BE49-F238E27FC236}">
              <a16:creationId xmlns:a16="http://schemas.microsoft.com/office/drawing/2014/main" id="{F8F34E77-948E-4B77-8B09-0F37A6AA458B}"/>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165600" y="75799950"/>
          <a:ext cx="11049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266700</xdr:colOff>
      <xdr:row>61</xdr:row>
      <xdr:rowOff>438150</xdr:rowOff>
    </xdr:from>
    <xdr:to>
      <xdr:col>5</xdr:col>
      <xdr:colOff>1371600</xdr:colOff>
      <xdr:row>61</xdr:row>
      <xdr:rowOff>812800</xdr:rowOff>
    </xdr:to>
    <xdr:pic>
      <xdr:nvPicPr>
        <xdr:cNvPr id="360497" name="Picture 45" descr="Picture 45">
          <a:extLst>
            <a:ext uri="{FF2B5EF4-FFF2-40B4-BE49-F238E27FC236}">
              <a16:creationId xmlns:a16="http://schemas.microsoft.com/office/drawing/2014/main" id="{8F4481E0-B082-4A8C-A7F9-2534203611F9}"/>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165600" y="77069950"/>
          <a:ext cx="11049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64</xdr:row>
      <xdr:rowOff>304800</xdr:rowOff>
    </xdr:from>
    <xdr:to>
      <xdr:col>5</xdr:col>
      <xdr:colOff>1447800</xdr:colOff>
      <xdr:row>64</xdr:row>
      <xdr:rowOff>908050</xdr:rowOff>
    </xdr:to>
    <xdr:pic>
      <xdr:nvPicPr>
        <xdr:cNvPr id="360498" name="Picture 46" descr="Picture 46">
          <a:extLst>
            <a:ext uri="{FF2B5EF4-FFF2-40B4-BE49-F238E27FC236}">
              <a16:creationId xmlns:a16="http://schemas.microsoft.com/office/drawing/2014/main" id="{6B9F8641-EB0A-49FD-A309-900F4F90C5FE}"/>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146550" y="80746600"/>
          <a:ext cx="120015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65</xdr:row>
      <xdr:rowOff>304800</xdr:rowOff>
    </xdr:from>
    <xdr:to>
      <xdr:col>5</xdr:col>
      <xdr:colOff>1447800</xdr:colOff>
      <xdr:row>65</xdr:row>
      <xdr:rowOff>908050</xdr:rowOff>
    </xdr:to>
    <xdr:pic>
      <xdr:nvPicPr>
        <xdr:cNvPr id="360499" name="Picture 47" descr="Picture 47">
          <a:extLst>
            <a:ext uri="{FF2B5EF4-FFF2-40B4-BE49-F238E27FC236}">
              <a16:creationId xmlns:a16="http://schemas.microsoft.com/office/drawing/2014/main" id="{0BA2AC9D-5784-4FB9-8D3A-23794649035F}"/>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146550" y="82016600"/>
          <a:ext cx="120015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66</xdr:row>
      <xdr:rowOff>304800</xdr:rowOff>
    </xdr:from>
    <xdr:to>
      <xdr:col>5</xdr:col>
      <xdr:colOff>1447800</xdr:colOff>
      <xdr:row>66</xdr:row>
      <xdr:rowOff>908050</xdr:rowOff>
    </xdr:to>
    <xdr:pic>
      <xdr:nvPicPr>
        <xdr:cNvPr id="360500" name="Picture 48" descr="Picture 48">
          <a:extLst>
            <a:ext uri="{FF2B5EF4-FFF2-40B4-BE49-F238E27FC236}">
              <a16:creationId xmlns:a16="http://schemas.microsoft.com/office/drawing/2014/main" id="{3BCC747F-0FA1-4C30-8B77-AF9EB322060C}"/>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146550" y="83286600"/>
          <a:ext cx="120015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209550</xdr:colOff>
      <xdr:row>67</xdr:row>
      <xdr:rowOff>406400</xdr:rowOff>
    </xdr:from>
    <xdr:to>
      <xdr:col>5</xdr:col>
      <xdr:colOff>1416050</xdr:colOff>
      <xdr:row>67</xdr:row>
      <xdr:rowOff>806450</xdr:rowOff>
    </xdr:to>
    <xdr:pic>
      <xdr:nvPicPr>
        <xdr:cNvPr id="360501" name="Picture 49" descr="Picture 49">
          <a:extLst>
            <a:ext uri="{FF2B5EF4-FFF2-40B4-BE49-F238E27FC236}">
              <a16:creationId xmlns:a16="http://schemas.microsoft.com/office/drawing/2014/main" id="{72C2BCC6-3B5A-4071-A810-D57D35D56707}"/>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108450" y="84658200"/>
          <a:ext cx="12065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266700</xdr:colOff>
      <xdr:row>69</xdr:row>
      <xdr:rowOff>342900</xdr:rowOff>
    </xdr:from>
    <xdr:to>
      <xdr:col>5</xdr:col>
      <xdr:colOff>1301750</xdr:colOff>
      <xdr:row>69</xdr:row>
      <xdr:rowOff>800100</xdr:rowOff>
    </xdr:to>
    <xdr:pic>
      <xdr:nvPicPr>
        <xdr:cNvPr id="360502" name="Picture 50" descr="Picture 50">
          <a:extLst>
            <a:ext uri="{FF2B5EF4-FFF2-40B4-BE49-F238E27FC236}">
              <a16:creationId xmlns:a16="http://schemas.microsoft.com/office/drawing/2014/main" id="{525F81A9-DBDE-4F09-AD37-1ACD3ADC173A}"/>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165600" y="87134700"/>
          <a:ext cx="10350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266700</xdr:colOff>
      <xdr:row>70</xdr:row>
      <xdr:rowOff>342900</xdr:rowOff>
    </xdr:from>
    <xdr:to>
      <xdr:col>5</xdr:col>
      <xdr:colOff>1301750</xdr:colOff>
      <xdr:row>70</xdr:row>
      <xdr:rowOff>800100</xdr:rowOff>
    </xdr:to>
    <xdr:pic>
      <xdr:nvPicPr>
        <xdr:cNvPr id="360503" name="Picture 51" descr="Picture 51">
          <a:extLst>
            <a:ext uri="{FF2B5EF4-FFF2-40B4-BE49-F238E27FC236}">
              <a16:creationId xmlns:a16="http://schemas.microsoft.com/office/drawing/2014/main" id="{342FE233-6FB0-45BC-BBEE-EBD21A934813}"/>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165600" y="88404700"/>
          <a:ext cx="10350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260350</xdr:colOff>
      <xdr:row>68</xdr:row>
      <xdr:rowOff>361950</xdr:rowOff>
    </xdr:from>
    <xdr:to>
      <xdr:col>5</xdr:col>
      <xdr:colOff>1270000</xdr:colOff>
      <xdr:row>68</xdr:row>
      <xdr:rowOff>863600</xdr:rowOff>
    </xdr:to>
    <xdr:pic>
      <xdr:nvPicPr>
        <xdr:cNvPr id="360504" name="Picture 52" descr="Picture 52">
          <a:extLst>
            <a:ext uri="{FF2B5EF4-FFF2-40B4-BE49-F238E27FC236}">
              <a16:creationId xmlns:a16="http://schemas.microsoft.com/office/drawing/2014/main" id="{1A5DEB89-6151-4366-910D-110B9C6925F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159250" y="85883750"/>
          <a:ext cx="100965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2</xdr:row>
      <xdr:rowOff>419100</xdr:rowOff>
    </xdr:from>
    <xdr:to>
      <xdr:col>5</xdr:col>
      <xdr:colOff>1136650</xdr:colOff>
      <xdr:row>2</xdr:row>
      <xdr:rowOff>793750</xdr:rowOff>
    </xdr:to>
    <xdr:pic>
      <xdr:nvPicPr>
        <xdr:cNvPr id="360505" name="Picture 53" descr="Picture 53">
          <a:extLst>
            <a:ext uri="{FF2B5EF4-FFF2-40B4-BE49-F238E27FC236}">
              <a16:creationId xmlns:a16="http://schemas.microsoft.com/office/drawing/2014/main" id="{89DFE9FE-2DCB-4809-8933-E17EA17E64F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212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4</xdr:row>
      <xdr:rowOff>419100</xdr:rowOff>
    </xdr:from>
    <xdr:to>
      <xdr:col>5</xdr:col>
      <xdr:colOff>1136650</xdr:colOff>
      <xdr:row>4</xdr:row>
      <xdr:rowOff>793750</xdr:rowOff>
    </xdr:to>
    <xdr:pic>
      <xdr:nvPicPr>
        <xdr:cNvPr id="360506" name="Picture 54" descr="Picture 54">
          <a:extLst>
            <a:ext uri="{FF2B5EF4-FFF2-40B4-BE49-F238E27FC236}">
              <a16:creationId xmlns:a16="http://schemas.microsoft.com/office/drawing/2014/main" id="{C371A086-BF0E-4AC7-9EB5-D6A0B82F43B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466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6</xdr:row>
      <xdr:rowOff>419100</xdr:rowOff>
    </xdr:from>
    <xdr:to>
      <xdr:col>5</xdr:col>
      <xdr:colOff>1136650</xdr:colOff>
      <xdr:row>6</xdr:row>
      <xdr:rowOff>793750</xdr:rowOff>
    </xdr:to>
    <xdr:pic>
      <xdr:nvPicPr>
        <xdr:cNvPr id="360507" name="Picture 55" descr="Picture 55">
          <a:extLst>
            <a:ext uri="{FF2B5EF4-FFF2-40B4-BE49-F238E27FC236}">
              <a16:creationId xmlns:a16="http://schemas.microsoft.com/office/drawing/2014/main" id="{3D84B697-EC20-40D8-8A36-4093F32F227A}"/>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720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8</xdr:row>
      <xdr:rowOff>419100</xdr:rowOff>
    </xdr:from>
    <xdr:to>
      <xdr:col>5</xdr:col>
      <xdr:colOff>1136650</xdr:colOff>
      <xdr:row>8</xdr:row>
      <xdr:rowOff>793750</xdr:rowOff>
    </xdr:to>
    <xdr:pic>
      <xdr:nvPicPr>
        <xdr:cNvPr id="360508" name="Picture 56" descr="Picture 56">
          <a:extLst>
            <a:ext uri="{FF2B5EF4-FFF2-40B4-BE49-F238E27FC236}">
              <a16:creationId xmlns:a16="http://schemas.microsoft.com/office/drawing/2014/main" id="{F999BCD1-EF56-4586-9E8D-EDF29A979C05}"/>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974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10</xdr:row>
      <xdr:rowOff>419100</xdr:rowOff>
    </xdr:from>
    <xdr:to>
      <xdr:col>5</xdr:col>
      <xdr:colOff>1136650</xdr:colOff>
      <xdr:row>10</xdr:row>
      <xdr:rowOff>793750</xdr:rowOff>
    </xdr:to>
    <xdr:pic>
      <xdr:nvPicPr>
        <xdr:cNvPr id="360509" name="Picture 57" descr="Picture 57">
          <a:extLst>
            <a:ext uri="{FF2B5EF4-FFF2-40B4-BE49-F238E27FC236}">
              <a16:creationId xmlns:a16="http://schemas.microsoft.com/office/drawing/2014/main" id="{5B80DCDA-42CA-4C40-B77A-3584C8E052EF}"/>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1228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12</xdr:row>
      <xdr:rowOff>419100</xdr:rowOff>
    </xdr:from>
    <xdr:to>
      <xdr:col>5</xdr:col>
      <xdr:colOff>1136650</xdr:colOff>
      <xdr:row>12</xdr:row>
      <xdr:rowOff>793750</xdr:rowOff>
    </xdr:to>
    <xdr:pic>
      <xdr:nvPicPr>
        <xdr:cNvPr id="360510" name="Picture 58" descr="Picture 58">
          <a:extLst>
            <a:ext uri="{FF2B5EF4-FFF2-40B4-BE49-F238E27FC236}">
              <a16:creationId xmlns:a16="http://schemas.microsoft.com/office/drawing/2014/main" id="{167BF190-F016-4C7D-9DA1-30FA61E34B3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1482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14</xdr:row>
      <xdr:rowOff>419100</xdr:rowOff>
    </xdr:from>
    <xdr:to>
      <xdr:col>5</xdr:col>
      <xdr:colOff>1136650</xdr:colOff>
      <xdr:row>14</xdr:row>
      <xdr:rowOff>793750</xdr:rowOff>
    </xdr:to>
    <xdr:pic>
      <xdr:nvPicPr>
        <xdr:cNvPr id="360511" name="Picture 59" descr="Picture 59">
          <a:extLst>
            <a:ext uri="{FF2B5EF4-FFF2-40B4-BE49-F238E27FC236}">
              <a16:creationId xmlns:a16="http://schemas.microsoft.com/office/drawing/2014/main" id="{02EE7195-B8D4-49CD-BB28-6C73A8AAD08D}"/>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1736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16</xdr:row>
      <xdr:rowOff>419100</xdr:rowOff>
    </xdr:from>
    <xdr:to>
      <xdr:col>5</xdr:col>
      <xdr:colOff>1136650</xdr:colOff>
      <xdr:row>16</xdr:row>
      <xdr:rowOff>793750</xdr:rowOff>
    </xdr:to>
    <xdr:pic>
      <xdr:nvPicPr>
        <xdr:cNvPr id="360512" name="Picture 60" descr="Picture 60">
          <a:extLst>
            <a:ext uri="{FF2B5EF4-FFF2-40B4-BE49-F238E27FC236}">
              <a16:creationId xmlns:a16="http://schemas.microsoft.com/office/drawing/2014/main" id="{D15D8EB5-41EF-4CB2-9280-99FA005C9A1F}"/>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1990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18</xdr:row>
      <xdr:rowOff>419100</xdr:rowOff>
    </xdr:from>
    <xdr:to>
      <xdr:col>5</xdr:col>
      <xdr:colOff>1136650</xdr:colOff>
      <xdr:row>18</xdr:row>
      <xdr:rowOff>793750</xdr:rowOff>
    </xdr:to>
    <xdr:pic>
      <xdr:nvPicPr>
        <xdr:cNvPr id="360513" name="Picture 61" descr="Picture 61">
          <a:extLst>
            <a:ext uri="{FF2B5EF4-FFF2-40B4-BE49-F238E27FC236}">
              <a16:creationId xmlns:a16="http://schemas.microsoft.com/office/drawing/2014/main" id="{E0D8B8A5-D220-4DDF-AA14-F75DE73B29A9}"/>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2244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20</xdr:row>
      <xdr:rowOff>419100</xdr:rowOff>
    </xdr:from>
    <xdr:to>
      <xdr:col>5</xdr:col>
      <xdr:colOff>1136650</xdr:colOff>
      <xdr:row>20</xdr:row>
      <xdr:rowOff>793750</xdr:rowOff>
    </xdr:to>
    <xdr:pic>
      <xdr:nvPicPr>
        <xdr:cNvPr id="360514" name="Picture 62" descr="Picture 62">
          <a:extLst>
            <a:ext uri="{FF2B5EF4-FFF2-40B4-BE49-F238E27FC236}">
              <a16:creationId xmlns:a16="http://schemas.microsoft.com/office/drawing/2014/main" id="{0CEDF68D-EF5C-4967-A8C8-6042FDEBC98B}"/>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2498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22</xdr:row>
      <xdr:rowOff>419100</xdr:rowOff>
    </xdr:from>
    <xdr:to>
      <xdr:col>5</xdr:col>
      <xdr:colOff>1136650</xdr:colOff>
      <xdr:row>22</xdr:row>
      <xdr:rowOff>793750</xdr:rowOff>
    </xdr:to>
    <xdr:pic>
      <xdr:nvPicPr>
        <xdr:cNvPr id="360515" name="Picture 63" descr="Picture 63">
          <a:extLst>
            <a:ext uri="{FF2B5EF4-FFF2-40B4-BE49-F238E27FC236}">
              <a16:creationId xmlns:a16="http://schemas.microsoft.com/office/drawing/2014/main" id="{38E21B6B-7FBF-4EFC-A2B4-FC54789C75EE}"/>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2752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247650</xdr:colOff>
      <xdr:row>24</xdr:row>
      <xdr:rowOff>419100</xdr:rowOff>
    </xdr:from>
    <xdr:to>
      <xdr:col>5</xdr:col>
      <xdr:colOff>1136650</xdr:colOff>
      <xdr:row>24</xdr:row>
      <xdr:rowOff>793750</xdr:rowOff>
    </xdr:to>
    <xdr:pic>
      <xdr:nvPicPr>
        <xdr:cNvPr id="360516" name="Picture 64" descr="Picture 64">
          <a:extLst>
            <a:ext uri="{FF2B5EF4-FFF2-40B4-BE49-F238E27FC236}">
              <a16:creationId xmlns:a16="http://schemas.microsoft.com/office/drawing/2014/main" id="{36A1D97B-D73B-4DAF-9EFE-3D504881C8AE}"/>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146550" y="3006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279400</xdr:colOff>
      <xdr:row>26</xdr:row>
      <xdr:rowOff>533400</xdr:rowOff>
    </xdr:from>
    <xdr:to>
      <xdr:col>5</xdr:col>
      <xdr:colOff>1098550</xdr:colOff>
      <xdr:row>26</xdr:row>
      <xdr:rowOff>895350</xdr:rowOff>
    </xdr:to>
    <xdr:pic>
      <xdr:nvPicPr>
        <xdr:cNvPr id="360517" name="Picture 3" descr="Picture 3">
          <a:extLst>
            <a:ext uri="{FF2B5EF4-FFF2-40B4-BE49-F238E27FC236}">
              <a16:creationId xmlns:a16="http://schemas.microsoft.com/office/drawing/2014/main" id="{C0E5E9EE-EFAE-4E4F-B18F-293084BDCB12}"/>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178300" y="32715200"/>
          <a:ext cx="8191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28</xdr:row>
      <xdr:rowOff>469900</xdr:rowOff>
    </xdr:from>
    <xdr:to>
      <xdr:col>5</xdr:col>
      <xdr:colOff>1130300</xdr:colOff>
      <xdr:row>28</xdr:row>
      <xdr:rowOff>831850</xdr:rowOff>
    </xdr:to>
    <xdr:pic>
      <xdr:nvPicPr>
        <xdr:cNvPr id="360518" name="Picture 3" descr="Picture 3">
          <a:extLst>
            <a:ext uri="{FF2B5EF4-FFF2-40B4-BE49-F238E27FC236}">
              <a16:creationId xmlns:a16="http://schemas.microsoft.com/office/drawing/2014/main" id="{BE38BD12-6646-48B8-A67F-0E134229AD64}"/>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210050" y="35191700"/>
          <a:ext cx="8191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30</xdr:row>
      <xdr:rowOff>501650</xdr:rowOff>
    </xdr:from>
    <xdr:to>
      <xdr:col>5</xdr:col>
      <xdr:colOff>1130300</xdr:colOff>
      <xdr:row>30</xdr:row>
      <xdr:rowOff>863600</xdr:rowOff>
    </xdr:to>
    <xdr:pic>
      <xdr:nvPicPr>
        <xdr:cNvPr id="360519" name="Picture 3" descr="Picture 3">
          <a:extLst>
            <a:ext uri="{FF2B5EF4-FFF2-40B4-BE49-F238E27FC236}">
              <a16:creationId xmlns:a16="http://schemas.microsoft.com/office/drawing/2014/main" id="{9DBAAA72-1076-4E62-975D-72CCCA9F6F9C}"/>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210050" y="37763450"/>
          <a:ext cx="8191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32</xdr:row>
      <xdr:rowOff>501650</xdr:rowOff>
    </xdr:from>
    <xdr:to>
      <xdr:col>5</xdr:col>
      <xdr:colOff>1130300</xdr:colOff>
      <xdr:row>32</xdr:row>
      <xdr:rowOff>863600</xdr:rowOff>
    </xdr:to>
    <xdr:pic>
      <xdr:nvPicPr>
        <xdr:cNvPr id="360520" name="Picture 3" descr="Picture 3">
          <a:extLst>
            <a:ext uri="{FF2B5EF4-FFF2-40B4-BE49-F238E27FC236}">
              <a16:creationId xmlns:a16="http://schemas.microsoft.com/office/drawing/2014/main" id="{90FF32E6-A377-49E5-BCB5-C9C3AB3C1D4B}"/>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210050" y="40303450"/>
          <a:ext cx="8191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520700</xdr:colOff>
      <xdr:row>62</xdr:row>
      <xdr:rowOff>260350</xdr:rowOff>
    </xdr:from>
    <xdr:to>
      <xdr:col>5</xdr:col>
      <xdr:colOff>1219200</xdr:colOff>
      <xdr:row>62</xdr:row>
      <xdr:rowOff>869950</xdr:rowOff>
    </xdr:to>
    <xdr:pic>
      <xdr:nvPicPr>
        <xdr:cNvPr id="360521" name="Picture 69" descr="Picture 69">
          <a:extLst>
            <a:ext uri="{FF2B5EF4-FFF2-40B4-BE49-F238E27FC236}">
              <a16:creationId xmlns:a16="http://schemas.microsoft.com/office/drawing/2014/main" id="{EBD74EAF-EF34-4E9D-82E6-55511439E0F0}"/>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419600" y="78162150"/>
          <a:ext cx="6985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520700</xdr:colOff>
      <xdr:row>63</xdr:row>
      <xdr:rowOff>260350</xdr:rowOff>
    </xdr:from>
    <xdr:to>
      <xdr:col>5</xdr:col>
      <xdr:colOff>1219200</xdr:colOff>
      <xdr:row>63</xdr:row>
      <xdr:rowOff>869950</xdr:rowOff>
    </xdr:to>
    <xdr:pic>
      <xdr:nvPicPr>
        <xdr:cNvPr id="360522" name="Picture 70" descr="Picture 70">
          <a:extLst>
            <a:ext uri="{FF2B5EF4-FFF2-40B4-BE49-F238E27FC236}">
              <a16:creationId xmlns:a16="http://schemas.microsoft.com/office/drawing/2014/main" id="{1482A978-671B-44AF-B322-3AFD85843B9D}"/>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419600" y="79432150"/>
          <a:ext cx="6985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419100</xdr:colOff>
      <xdr:row>1</xdr:row>
      <xdr:rowOff>304800</xdr:rowOff>
    </xdr:from>
    <xdr:to>
      <xdr:col>10</xdr:col>
      <xdr:colOff>1206500</xdr:colOff>
      <xdr:row>1</xdr:row>
      <xdr:rowOff>920750</xdr:rowOff>
    </xdr:to>
    <xdr:pic>
      <xdr:nvPicPr>
        <xdr:cNvPr id="360523" name="Picture 6">
          <a:extLst>
            <a:ext uri="{FF2B5EF4-FFF2-40B4-BE49-F238E27FC236}">
              <a16:creationId xmlns:a16="http://schemas.microsoft.com/office/drawing/2014/main" id="{49170985-BBB7-4C3B-A131-0C467517E76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385300" y="736600"/>
          <a:ext cx="7874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381000</xdr:colOff>
      <xdr:row>3</xdr:row>
      <xdr:rowOff>260350</xdr:rowOff>
    </xdr:from>
    <xdr:to>
      <xdr:col>10</xdr:col>
      <xdr:colOff>1168400</xdr:colOff>
      <xdr:row>3</xdr:row>
      <xdr:rowOff>825500</xdr:rowOff>
    </xdr:to>
    <xdr:pic>
      <xdr:nvPicPr>
        <xdr:cNvPr id="360524" name="Picture 6">
          <a:extLst>
            <a:ext uri="{FF2B5EF4-FFF2-40B4-BE49-F238E27FC236}">
              <a16:creationId xmlns:a16="http://schemas.microsoft.com/office/drawing/2014/main" id="{327AD1C7-FFDD-4AD8-A993-57B0BAD96A45}"/>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347200" y="3232150"/>
          <a:ext cx="78740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336550</xdr:colOff>
      <xdr:row>5</xdr:row>
      <xdr:rowOff>323850</xdr:rowOff>
    </xdr:from>
    <xdr:to>
      <xdr:col>10</xdr:col>
      <xdr:colOff>1123950</xdr:colOff>
      <xdr:row>5</xdr:row>
      <xdr:rowOff>939800</xdr:rowOff>
    </xdr:to>
    <xdr:pic>
      <xdr:nvPicPr>
        <xdr:cNvPr id="360525" name="Picture 6">
          <a:extLst>
            <a:ext uri="{FF2B5EF4-FFF2-40B4-BE49-F238E27FC236}">
              <a16:creationId xmlns:a16="http://schemas.microsoft.com/office/drawing/2014/main" id="{46866193-3155-4D90-9648-DDD0EF4C69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302750" y="5835650"/>
          <a:ext cx="7874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171450</xdr:colOff>
      <xdr:row>7</xdr:row>
      <xdr:rowOff>266700</xdr:rowOff>
    </xdr:from>
    <xdr:to>
      <xdr:col>10</xdr:col>
      <xdr:colOff>1308100</xdr:colOff>
      <xdr:row>7</xdr:row>
      <xdr:rowOff>946150</xdr:rowOff>
    </xdr:to>
    <xdr:pic>
      <xdr:nvPicPr>
        <xdr:cNvPr id="360526" name="Picture 2">
          <a:extLst>
            <a:ext uri="{FF2B5EF4-FFF2-40B4-BE49-F238E27FC236}">
              <a16:creationId xmlns:a16="http://schemas.microsoft.com/office/drawing/2014/main" id="{F0A5E404-2782-4341-898C-2F101EAEA7D8}"/>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137650" y="8318500"/>
          <a:ext cx="11366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196850</xdr:colOff>
      <xdr:row>9</xdr:row>
      <xdr:rowOff>285750</xdr:rowOff>
    </xdr:from>
    <xdr:to>
      <xdr:col>10</xdr:col>
      <xdr:colOff>1263650</xdr:colOff>
      <xdr:row>9</xdr:row>
      <xdr:rowOff>914400</xdr:rowOff>
    </xdr:to>
    <xdr:pic>
      <xdr:nvPicPr>
        <xdr:cNvPr id="360527" name="Picture 2">
          <a:extLst>
            <a:ext uri="{FF2B5EF4-FFF2-40B4-BE49-F238E27FC236}">
              <a16:creationId xmlns:a16="http://schemas.microsoft.com/office/drawing/2014/main" id="{5DFED274-1489-4372-BD9A-C38BEC450134}"/>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163050" y="10877550"/>
          <a:ext cx="10668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266700</xdr:colOff>
      <xdr:row>11</xdr:row>
      <xdr:rowOff>196850</xdr:rowOff>
    </xdr:from>
    <xdr:to>
      <xdr:col>10</xdr:col>
      <xdr:colOff>1282700</xdr:colOff>
      <xdr:row>11</xdr:row>
      <xdr:rowOff>800100</xdr:rowOff>
    </xdr:to>
    <xdr:pic>
      <xdr:nvPicPr>
        <xdr:cNvPr id="360528" name="Picture 2">
          <a:extLst>
            <a:ext uri="{FF2B5EF4-FFF2-40B4-BE49-F238E27FC236}">
              <a16:creationId xmlns:a16="http://schemas.microsoft.com/office/drawing/2014/main" id="{FDFF7510-ED82-48F5-B9C4-6B057748C4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232900" y="13328650"/>
          <a:ext cx="10160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292100</xdr:colOff>
      <xdr:row>13</xdr:row>
      <xdr:rowOff>190500</xdr:rowOff>
    </xdr:from>
    <xdr:to>
      <xdr:col>10</xdr:col>
      <xdr:colOff>1308100</xdr:colOff>
      <xdr:row>13</xdr:row>
      <xdr:rowOff>793750</xdr:rowOff>
    </xdr:to>
    <xdr:pic>
      <xdr:nvPicPr>
        <xdr:cNvPr id="360529" name="Picture 2">
          <a:extLst>
            <a:ext uri="{FF2B5EF4-FFF2-40B4-BE49-F238E27FC236}">
              <a16:creationId xmlns:a16="http://schemas.microsoft.com/office/drawing/2014/main" id="{C8AB4D89-4C85-4459-9425-F1C6A0A813B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258300" y="15862300"/>
          <a:ext cx="10160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247650</xdr:colOff>
      <xdr:row>15</xdr:row>
      <xdr:rowOff>342900</xdr:rowOff>
    </xdr:from>
    <xdr:to>
      <xdr:col>10</xdr:col>
      <xdr:colOff>1263650</xdr:colOff>
      <xdr:row>15</xdr:row>
      <xdr:rowOff>946150</xdr:rowOff>
    </xdr:to>
    <xdr:pic>
      <xdr:nvPicPr>
        <xdr:cNvPr id="360530" name="Picture 2">
          <a:extLst>
            <a:ext uri="{FF2B5EF4-FFF2-40B4-BE49-F238E27FC236}">
              <a16:creationId xmlns:a16="http://schemas.microsoft.com/office/drawing/2014/main" id="{E7E59F4E-BC16-4CAB-9E3E-7715A89D1A9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213850" y="18554700"/>
          <a:ext cx="10160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311150</xdr:colOff>
      <xdr:row>17</xdr:row>
      <xdr:rowOff>285750</xdr:rowOff>
    </xdr:from>
    <xdr:to>
      <xdr:col>10</xdr:col>
      <xdr:colOff>1327150</xdr:colOff>
      <xdr:row>17</xdr:row>
      <xdr:rowOff>889000</xdr:rowOff>
    </xdr:to>
    <xdr:pic>
      <xdr:nvPicPr>
        <xdr:cNvPr id="360531" name="Picture 2">
          <a:extLst>
            <a:ext uri="{FF2B5EF4-FFF2-40B4-BE49-F238E27FC236}">
              <a16:creationId xmlns:a16="http://schemas.microsoft.com/office/drawing/2014/main" id="{32905512-06A7-49A3-9214-2DD5AD24BF14}"/>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277350" y="21037550"/>
          <a:ext cx="10160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349250</xdr:colOff>
      <xdr:row>19</xdr:row>
      <xdr:rowOff>260350</xdr:rowOff>
    </xdr:from>
    <xdr:to>
      <xdr:col>10</xdr:col>
      <xdr:colOff>1365250</xdr:colOff>
      <xdr:row>19</xdr:row>
      <xdr:rowOff>863600</xdr:rowOff>
    </xdr:to>
    <xdr:pic>
      <xdr:nvPicPr>
        <xdr:cNvPr id="360532" name="Picture 2">
          <a:extLst>
            <a:ext uri="{FF2B5EF4-FFF2-40B4-BE49-F238E27FC236}">
              <a16:creationId xmlns:a16="http://schemas.microsoft.com/office/drawing/2014/main" id="{9E2CA8E4-DB3E-4C45-B347-C8F319D32AB4}"/>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315450" y="23552150"/>
          <a:ext cx="10160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228600</xdr:colOff>
      <xdr:row>21</xdr:row>
      <xdr:rowOff>342900</xdr:rowOff>
    </xdr:from>
    <xdr:to>
      <xdr:col>10</xdr:col>
      <xdr:colOff>1428750</xdr:colOff>
      <xdr:row>21</xdr:row>
      <xdr:rowOff>1047750</xdr:rowOff>
    </xdr:to>
    <xdr:pic>
      <xdr:nvPicPr>
        <xdr:cNvPr id="360533" name="Picture 2">
          <a:extLst>
            <a:ext uri="{FF2B5EF4-FFF2-40B4-BE49-F238E27FC236}">
              <a16:creationId xmlns:a16="http://schemas.microsoft.com/office/drawing/2014/main" id="{C88CD4E5-B088-431A-9763-45726AD2DDD7}"/>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194800" y="26174700"/>
          <a:ext cx="12001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298450</xdr:colOff>
      <xdr:row>23</xdr:row>
      <xdr:rowOff>279400</xdr:rowOff>
    </xdr:from>
    <xdr:to>
      <xdr:col>10</xdr:col>
      <xdr:colOff>1447800</xdr:colOff>
      <xdr:row>23</xdr:row>
      <xdr:rowOff>958850</xdr:rowOff>
    </xdr:to>
    <xdr:pic>
      <xdr:nvPicPr>
        <xdr:cNvPr id="360534" name="Picture 2">
          <a:extLst>
            <a:ext uri="{FF2B5EF4-FFF2-40B4-BE49-F238E27FC236}">
              <a16:creationId xmlns:a16="http://schemas.microsoft.com/office/drawing/2014/main" id="{CE005015-6600-4624-BDAA-FAB04211C27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264650" y="28651200"/>
          <a:ext cx="11493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247650</xdr:colOff>
      <xdr:row>25</xdr:row>
      <xdr:rowOff>228600</xdr:rowOff>
    </xdr:from>
    <xdr:to>
      <xdr:col>10</xdr:col>
      <xdr:colOff>1174750</xdr:colOff>
      <xdr:row>25</xdr:row>
      <xdr:rowOff>1155700</xdr:rowOff>
    </xdr:to>
    <xdr:pic>
      <xdr:nvPicPr>
        <xdr:cNvPr id="360535" name="Picture 9">
          <a:extLst>
            <a:ext uri="{FF2B5EF4-FFF2-40B4-BE49-F238E27FC236}">
              <a16:creationId xmlns:a16="http://schemas.microsoft.com/office/drawing/2014/main" id="{98A860CF-3F95-47F0-8850-F2B4FFE5734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9213850" y="31140400"/>
          <a:ext cx="927100" cy="927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10</xdr:col>
      <xdr:colOff>222250</xdr:colOff>
      <xdr:row>26</xdr:row>
      <xdr:rowOff>609600</xdr:rowOff>
    </xdr:from>
    <xdr:to>
      <xdr:col>10</xdr:col>
      <xdr:colOff>1098550</xdr:colOff>
      <xdr:row>26</xdr:row>
      <xdr:rowOff>1028700</xdr:rowOff>
    </xdr:to>
    <xdr:pic>
      <xdr:nvPicPr>
        <xdr:cNvPr id="360536" name="Picture 3">
          <a:extLst>
            <a:ext uri="{FF2B5EF4-FFF2-40B4-BE49-F238E27FC236}">
              <a16:creationId xmlns:a16="http://schemas.microsoft.com/office/drawing/2014/main" id="{09259B4D-7127-4202-BFE2-801CECDD4741}"/>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9188450" y="32791400"/>
          <a:ext cx="8763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298450</xdr:colOff>
      <xdr:row>27</xdr:row>
      <xdr:rowOff>419100</xdr:rowOff>
    </xdr:from>
    <xdr:to>
      <xdr:col>10</xdr:col>
      <xdr:colOff>1066800</xdr:colOff>
      <xdr:row>27</xdr:row>
      <xdr:rowOff>920750</xdr:rowOff>
    </xdr:to>
    <xdr:pic>
      <xdr:nvPicPr>
        <xdr:cNvPr id="360537" name="Picture 2">
          <a:extLst>
            <a:ext uri="{FF2B5EF4-FFF2-40B4-BE49-F238E27FC236}">
              <a16:creationId xmlns:a16="http://schemas.microsoft.com/office/drawing/2014/main" id="{9DD7C554-C682-46F5-8A4E-92C68CD42B73}"/>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9264650" y="33870900"/>
          <a:ext cx="76835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10</xdr:col>
      <xdr:colOff>247650</xdr:colOff>
      <xdr:row>29</xdr:row>
      <xdr:rowOff>419100</xdr:rowOff>
    </xdr:from>
    <xdr:to>
      <xdr:col>10</xdr:col>
      <xdr:colOff>1263650</xdr:colOff>
      <xdr:row>29</xdr:row>
      <xdr:rowOff>1022350</xdr:rowOff>
    </xdr:to>
    <xdr:pic>
      <xdr:nvPicPr>
        <xdr:cNvPr id="360538" name="Picture 2">
          <a:extLst>
            <a:ext uri="{FF2B5EF4-FFF2-40B4-BE49-F238E27FC236}">
              <a16:creationId xmlns:a16="http://schemas.microsoft.com/office/drawing/2014/main" id="{7748EE7C-DCCF-42FF-97CF-0372AD3F158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213850" y="36410900"/>
          <a:ext cx="10160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107950</xdr:colOff>
      <xdr:row>31</xdr:row>
      <xdr:rowOff>342900</xdr:rowOff>
    </xdr:from>
    <xdr:to>
      <xdr:col>10</xdr:col>
      <xdr:colOff>1123950</xdr:colOff>
      <xdr:row>31</xdr:row>
      <xdr:rowOff>946150</xdr:rowOff>
    </xdr:to>
    <xdr:pic>
      <xdr:nvPicPr>
        <xdr:cNvPr id="360539" name="Picture 2">
          <a:extLst>
            <a:ext uri="{FF2B5EF4-FFF2-40B4-BE49-F238E27FC236}">
              <a16:creationId xmlns:a16="http://schemas.microsoft.com/office/drawing/2014/main" id="{A30BDB8A-F2CA-4F7E-A0A3-1A2F8F87B686}"/>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074150" y="38874700"/>
          <a:ext cx="10160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158750</xdr:colOff>
      <xdr:row>33</xdr:row>
      <xdr:rowOff>292100</xdr:rowOff>
    </xdr:from>
    <xdr:to>
      <xdr:col>10</xdr:col>
      <xdr:colOff>1327150</xdr:colOff>
      <xdr:row>33</xdr:row>
      <xdr:rowOff>654050</xdr:rowOff>
    </xdr:to>
    <xdr:pic>
      <xdr:nvPicPr>
        <xdr:cNvPr id="360540" name="Picture 138">
          <a:extLst>
            <a:ext uri="{FF2B5EF4-FFF2-40B4-BE49-F238E27FC236}">
              <a16:creationId xmlns:a16="http://schemas.microsoft.com/office/drawing/2014/main" id="{2046355E-E07D-44AE-9CA0-C85638C5B8DC}"/>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9124950" y="41363900"/>
          <a:ext cx="11684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57150</xdr:colOff>
      <xdr:row>34</xdr:row>
      <xdr:rowOff>495300</xdr:rowOff>
    </xdr:from>
    <xdr:to>
      <xdr:col>10</xdr:col>
      <xdr:colOff>1225550</xdr:colOff>
      <xdr:row>34</xdr:row>
      <xdr:rowOff>857250</xdr:rowOff>
    </xdr:to>
    <xdr:pic>
      <xdr:nvPicPr>
        <xdr:cNvPr id="360541" name="Picture 138">
          <a:extLst>
            <a:ext uri="{FF2B5EF4-FFF2-40B4-BE49-F238E27FC236}">
              <a16:creationId xmlns:a16="http://schemas.microsoft.com/office/drawing/2014/main" id="{2ED986E9-C1FA-4FD9-9D30-ED89B6988C45}"/>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9023350" y="42837100"/>
          <a:ext cx="11684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139700</xdr:colOff>
      <xdr:row>35</xdr:row>
      <xdr:rowOff>279400</xdr:rowOff>
    </xdr:from>
    <xdr:to>
      <xdr:col>10</xdr:col>
      <xdr:colOff>1308100</xdr:colOff>
      <xdr:row>35</xdr:row>
      <xdr:rowOff>641350</xdr:rowOff>
    </xdr:to>
    <xdr:pic>
      <xdr:nvPicPr>
        <xdr:cNvPr id="360542" name="Picture 138">
          <a:extLst>
            <a:ext uri="{FF2B5EF4-FFF2-40B4-BE49-F238E27FC236}">
              <a16:creationId xmlns:a16="http://schemas.microsoft.com/office/drawing/2014/main" id="{49DEAA54-9B5C-4A3D-A822-6B6D41F9F93B}"/>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9105900" y="43891200"/>
          <a:ext cx="11684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247650</xdr:colOff>
      <xdr:row>36</xdr:row>
      <xdr:rowOff>279400</xdr:rowOff>
    </xdr:from>
    <xdr:to>
      <xdr:col>10</xdr:col>
      <xdr:colOff>1333500</xdr:colOff>
      <xdr:row>36</xdr:row>
      <xdr:rowOff>768350</xdr:rowOff>
    </xdr:to>
    <xdr:pic>
      <xdr:nvPicPr>
        <xdr:cNvPr id="360543" name="Picture 1">
          <a:extLst>
            <a:ext uri="{FF2B5EF4-FFF2-40B4-BE49-F238E27FC236}">
              <a16:creationId xmlns:a16="http://schemas.microsoft.com/office/drawing/2014/main" id="{FFE32C34-F5D1-4DA1-9A71-BA0759AADC23}"/>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9213850" y="45161200"/>
          <a:ext cx="10858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196850</xdr:colOff>
      <xdr:row>37</xdr:row>
      <xdr:rowOff>209550</xdr:rowOff>
    </xdr:from>
    <xdr:to>
      <xdr:col>10</xdr:col>
      <xdr:colOff>1282700</xdr:colOff>
      <xdr:row>37</xdr:row>
      <xdr:rowOff>698500</xdr:rowOff>
    </xdr:to>
    <xdr:pic>
      <xdr:nvPicPr>
        <xdr:cNvPr id="360544" name="Picture 1">
          <a:extLst>
            <a:ext uri="{FF2B5EF4-FFF2-40B4-BE49-F238E27FC236}">
              <a16:creationId xmlns:a16="http://schemas.microsoft.com/office/drawing/2014/main" id="{13CF8C93-3411-4425-97C1-B52197E8EAC5}"/>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9163050" y="46361350"/>
          <a:ext cx="10858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222250</xdr:colOff>
      <xdr:row>38</xdr:row>
      <xdr:rowOff>304800</xdr:rowOff>
    </xdr:from>
    <xdr:to>
      <xdr:col>10</xdr:col>
      <xdr:colOff>1308100</xdr:colOff>
      <xdr:row>38</xdr:row>
      <xdr:rowOff>793750</xdr:rowOff>
    </xdr:to>
    <xdr:pic>
      <xdr:nvPicPr>
        <xdr:cNvPr id="360545" name="Picture 1">
          <a:extLst>
            <a:ext uri="{FF2B5EF4-FFF2-40B4-BE49-F238E27FC236}">
              <a16:creationId xmlns:a16="http://schemas.microsoft.com/office/drawing/2014/main" id="{843EAB5E-A2BF-41FE-A1AA-C904705242AC}"/>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9188450" y="47726600"/>
          <a:ext cx="10858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241300</xdr:colOff>
      <xdr:row>39</xdr:row>
      <xdr:rowOff>279400</xdr:rowOff>
    </xdr:from>
    <xdr:to>
      <xdr:col>10</xdr:col>
      <xdr:colOff>1257300</xdr:colOff>
      <xdr:row>39</xdr:row>
      <xdr:rowOff>946150</xdr:rowOff>
    </xdr:to>
    <xdr:pic>
      <xdr:nvPicPr>
        <xdr:cNvPr id="360546" name="Picture 5">
          <a:extLst>
            <a:ext uri="{FF2B5EF4-FFF2-40B4-BE49-F238E27FC236}">
              <a16:creationId xmlns:a16="http://schemas.microsoft.com/office/drawing/2014/main" id="{BB332673-B9D2-46B1-B50D-2B6EE38D1434}"/>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207500" y="48971200"/>
          <a:ext cx="10160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247650</xdr:colOff>
      <xdr:row>40</xdr:row>
      <xdr:rowOff>323850</xdr:rowOff>
    </xdr:from>
    <xdr:to>
      <xdr:col>10</xdr:col>
      <xdr:colOff>1263650</xdr:colOff>
      <xdr:row>40</xdr:row>
      <xdr:rowOff>990600</xdr:rowOff>
    </xdr:to>
    <xdr:pic>
      <xdr:nvPicPr>
        <xdr:cNvPr id="360547" name="Picture 5">
          <a:extLst>
            <a:ext uri="{FF2B5EF4-FFF2-40B4-BE49-F238E27FC236}">
              <a16:creationId xmlns:a16="http://schemas.microsoft.com/office/drawing/2014/main" id="{7274D79F-C02C-4407-BC01-504F8E51D5A8}"/>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213850" y="50285650"/>
          <a:ext cx="10160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330200</xdr:colOff>
      <xdr:row>41</xdr:row>
      <xdr:rowOff>279400</xdr:rowOff>
    </xdr:from>
    <xdr:to>
      <xdr:col>10</xdr:col>
      <xdr:colOff>1346200</xdr:colOff>
      <xdr:row>41</xdr:row>
      <xdr:rowOff>946150</xdr:rowOff>
    </xdr:to>
    <xdr:pic>
      <xdr:nvPicPr>
        <xdr:cNvPr id="360548" name="Picture 5">
          <a:extLst>
            <a:ext uri="{FF2B5EF4-FFF2-40B4-BE49-F238E27FC236}">
              <a16:creationId xmlns:a16="http://schemas.microsoft.com/office/drawing/2014/main" id="{44CC4DBA-B596-463E-BD33-CBA8B4A77506}"/>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296400" y="51511200"/>
          <a:ext cx="10160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298450</xdr:colOff>
      <xdr:row>42</xdr:row>
      <xdr:rowOff>228600</xdr:rowOff>
    </xdr:from>
    <xdr:to>
      <xdr:col>10</xdr:col>
      <xdr:colOff>1314450</xdr:colOff>
      <xdr:row>42</xdr:row>
      <xdr:rowOff>895350</xdr:rowOff>
    </xdr:to>
    <xdr:pic>
      <xdr:nvPicPr>
        <xdr:cNvPr id="360549" name="Picture 5">
          <a:extLst>
            <a:ext uri="{FF2B5EF4-FFF2-40B4-BE49-F238E27FC236}">
              <a16:creationId xmlns:a16="http://schemas.microsoft.com/office/drawing/2014/main" id="{56F54344-E0F9-4E6D-857A-1F3DA002EC83}"/>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264650" y="52730400"/>
          <a:ext cx="10160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158750</xdr:colOff>
      <xdr:row>45</xdr:row>
      <xdr:rowOff>565150</xdr:rowOff>
    </xdr:from>
    <xdr:to>
      <xdr:col>10</xdr:col>
      <xdr:colOff>1289050</xdr:colOff>
      <xdr:row>45</xdr:row>
      <xdr:rowOff>869950</xdr:rowOff>
    </xdr:to>
    <xdr:pic>
      <xdr:nvPicPr>
        <xdr:cNvPr id="360550" name="Picture 14">
          <a:extLst>
            <a:ext uri="{FF2B5EF4-FFF2-40B4-BE49-F238E27FC236}">
              <a16:creationId xmlns:a16="http://schemas.microsoft.com/office/drawing/2014/main" id="{FFF22362-C318-4E1D-AE80-ACA66546C2CC}"/>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9124950" y="56876950"/>
          <a:ext cx="11303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196850</xdr:colOff>
      <xdr:row>46</xdr:row>
      <xdr:rowOff>406400</xdr:rowOff>
    </xdr:from>
    <xdr:to>
      <xdr:col>10</xdr:col>
      <xdr:colOff>1327150</xdr:colOff>
      <xdr:row>46</xdr:row>
      <xdr:rowOff>711200</xdr:rowOff>
    </xdr:to>
    <xdr:pic>
      <xdr:nvPicPr>
        <xdr:cNvPr id="360551" name="Picture 14">
          <a:extLst>
            <a:ext uri="{FF2B5EF4-FFF2-40B4-BE49-F238E27FC236}">
              <a16:creationId xmlns:a16="http://schemas.microsoft.com/office/drawing/2014/main" id="{1CF8D50B-7559-4637-8173-462E4EA81C07}"/>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9163050" y="57988200"/>
          <a:ext cx="11303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190500</xdr:colOff>
      <xdr:row>47</xdr:row>
      <xdr:rowOff>419100</xdr:rowOff>
    </xdr:from>
    <xdr:to>
      <xdr:col>10</xdr:col>
      <xdr:colOff>1390650</xdr:colOff>
      <xdr:row>47</xdr:row>
      <xdr:rowOff>876300</xdr:rowOff>
    </xdr:to>
    <xdr:pic>
      <xdr:nvPicPr>
        <xdr:cNvPr id="360552" name="Picture 7">
          <a:extLst>
            <a:ext uri="{FF2B5EF4-FFF2-40B4-BE49-F238E27FC236}">
              <a16:creationId xmlns:a16="http://schemas.microsoft.com/office/drawing/2014/main" id="{98F4BC9E-2A04-44DC-AD47-90EFD0E6A0FB}"/>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9156700" y="59270900"/>
          <a:ext cx="12001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107950</xdr:colOff>
      <xdr:row>48</xdr:row>
      <xdr:rowOff>361950</xdr:rowOff>
    </xdr:from>
    <xdr:to>
      <xdr:col>10</xdr:col>
      <xdr:colOff>1295400</xdr:colOff>
      <xdr:row>48</xdr:row>
      <xdr:rowOff>850900</xdr:rowOff>
    </xdr:to>
    <xdr:pic>
      <xdr:nvPicPr>
        <xdr:cNvPr id="360553" name="Picture 8">
          <a:extLst>
            <a:ext uri="{FF2B5EF4-FFF2-40B4-BE49-F238E27FC236}">
              <a16:creationId xmlns:a16="http://schemas.microsoft.com/office/drawing/2014/main" id="{40350BD3-BAA2-47B6-8595-05105DBCDCF2}"/>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9074150" y="60483750"/>
          <a:ext cx="11874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120650</xdr:colOff>
      <xdr:row>49</xdr:row>
      <xdr:rowOff>292100</xdr:rowOff>
    </xdr:from>
    <xdr:to>
      <xdr:col>10</xdr:col>
      <xdr:colOff>1308100</xdr:colOff>
      <xdr:row>49</xdr:row>
      <xdr:rowOff>781050</xdr:rowOff>
    </xdr:to>
    <xdr:pic>
      <xdr:nvPicPr>
        <xdr:cNvPr id="360554" name="Picture 8">
          <a:extLst>
            <a:ext uri="{FF2B5EF4-FFF2-40B4-BE49-F238E27FC236}">
              <a16:creationId xmlns:a16="http://schemas.microsoft.com/office/drawing/2014/main" id="{4828C717-207E-41C5-A09A-260AE6FC7857}"/>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9086850" y="61683900"/>
          <a:ext cx="11874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158750</xdr:colOff>
      <xdr:row>50</xdr:row>
      <xdr:rowOff>438150</xdr:rowOff>
    </xdr:from>
    <xdr:to>
      <xdr:col>10</xdr:col>
      <xdr:colOff>1346200</xdr:colOff>
      <xdr:row>50</xdr:row>
      <xdr:rowOff>927100</xdr:rowOff>
    </xdr:to>
    <xdr:pic>
      <xdr:nvPicPr>
        <xdr:cNvPr id="360555" name="Picture 8">
          <a:extLst>
            <a:ext uri="{FF2B5EF4-FFF2-40B4-BE49-F238E27FC236}">
              <a16:creationId xmlns:a16="http://schemas.microsoft.com/office/drawing/2014/main" id="{204FE950-ABD3-4369-BA4A-4C6AECCC9D3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9124950" y="63099950"/>
          <a:ext cx="11874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279400</xdr:colOff>
      <xdr:row>51</xdr:row>
      <xdr:rowOff>171450</xdr:rowOff>
    </xdr:from>
    <xdr:to>
      <xdr:col>10</xdr:col>
      <xdr:colOff>1244600</xdr:colOff>
      <xdr:row>51</xdr:row>
      <xdr:rowOff>1104900</xdr:rowOff>
    </xdr:to>
    <xdr:pic>
      <xdr:nvPicPr>
        <xdr:cNvPr id="360556" name="Picture 52">
          <a:extLst>
            <a:ext uri="{FF2B5EF4-FFF2-40B4-BE49-F238E27FC236}">
              <a16:creationId xmlns:a16="http://schemas.microsoft.com/office/drawing/2014/main" id="{AE74D6B1-BA3A-4216-88C4-5FA1D49E0AB7}"/>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9245600" y="64103250"/>
          <a:ext cx="9652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361950</xdr:colOff>
      <xdr:row>52</xdr:row>
      <xdr:rowOff>228600</xdr:rowOff>
    </xdr:from>
    <xdr:to>
      <xdr:col>10</xdr:col>
      <xdr:colOff>1231900</xdr:colOff>
      <xdr:row>52</xdr:row>
      <xdr:rowOff>1066800</xdr:rowOff>
    </xdr:to>
    <xdr:pic>
      <xdr:nvPicPr>
        <xdr:cNvPr id="360557" name="Picture 52">
          <a:extLst>
            <a:ext uri="{FF2B5EF4-FFF2-40B4-BE49-F238E27FC236}">
              <a16:creationId xmlns:a16="http://schemas.microsoft.com/office/drawing/2014/main" id="{0982D052-F618-4FAB-A43C-A62B97152508}"/>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9328150" y="65430400"/>
          <a:ext cx="86995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247650</xdr:colOff>
      <xdr:row>60</xdr:row>
      <xdr:rowOff>381000</xdr:rowOff>
    </xdr:from>
    <xdr:to>
      <xdr:col>11</xdr:col>
      <xdr:colOff>31750</xdr:colOff>
      <xdr:row>60</xdr:row>
      <xdr:rowOff>914400</xdr:rowOff>
    </xdr:to>
    <xdr:pic>
      <xdr:nvPicPr>
        <xdr:cNvPr id="360558" name="Picture 1">
          <a:extLst>
            <a:ext uri="{FF2B5EF4-FFF2-40B4-BE49-F238E27FC236}">
              <a16:creationId xmlns:a16="http://schemas.microsoft.com/office/drawing/2014/main" id="{3E3AA7E3-1FD1-42A6-BB65-A05B9A9F877D}"/>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9213850" y="75742800"/>
          <a:ext cx="12509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260350</xdr:colOff>
      <xdr:row>61</xdr:row>
      <xdr:rowOff>438150</xdr:rowOff>
    </xdr:from>
    <xdr:to>
      <xdr:col>11</xdr:col>
      <xdr:colOff>38100</xdr:colOff>
      <xdr:row>61</xdr:row>
      <xdr:rowOff>812800</xdr:rowOff>
    </xdr:to>
    <xdr:pic>
      <xdr:nvPicPr>
        <xdr:cNvPr id="360559" name="Picture 1">
          <a:extLst>
            <a:ext uri="{FF2B5EF4-FFF2-40B4-BE49-F238E27FC236}">
              <a16:creationId xmlns:a16="http://schemas.microsoft.com/office/drawing/2014/main" id="{539EB2B9-B2DC-4DD8-88FC-E1251A01260B}"/>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9226550" y="77069950"/>
          <a:ext cx="12446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330200</xdr:colOff>
      <xdr:row>62</xdr:row>
      <xdr:rowOff>241300</xdr:rowOff>
    </xdr:from>
    <xdr:to>
      <xdr:col>10</xdr:col>
      <xdr:colOff>1117600</xdr:colOff>
      <xdr:row>62</xdr:row>
      <xdr:rowOff>857250</xdr:rowOff>
    </xdr:to>
    <xdr:pic>
      <xdr:nvPicPr>
        <xdr:cNvPr id="360560" name="Picture 6">
          <a:extLst>
            <a:ext uri="{FF2B5EF4-FFF2-40B4-BE49-F238E27FC236}">
              <a16:creationId xmlns:a16="http://schemas.microsoft.com/office/drawing/2014/main" id="{E62C9EF8-CA31-4233-98EC-925CF4AA7182}"/>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296400" y="78143100"/>
          <a:ext cx="7874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222250</xdr:colOff>
      <xdr:row>64</xdr:row>
      <xdr:rowOff>228600</xdr:rowOff>
    </xdr:from>
    <xdr:to>
      <xdr:col>10</xdr:col>
      <xdr:colOff>1117600</xdr:colOff>
      <xdr:row>64</xdr:row>
      <xdr:rowOff>857250</xdr:rowOff>
    </xdr:to>
    <xdr:pic>
      <xdr:nvPicPr>
        <xdr:cNvPr id="360561" name="Picture 2">
          <a:extLst>
            <a:ext uri="{FF2B5EF4-FFF2-40B4-BE49-F238E27FC236}">
              <a16:creationId xmlns:a16="http://schemas.microsoft.com/office/drawing/2014/main" id="{D822CD70-A8DA-4BEA-8729-938D88F057A3}"/>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9188450" y="80670400"/>
          <a:ext cx="895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311150</xdr:colOff>
      <xdr:row>65</xdr:row>
      <xdr:rowOff>285750</xdr:rowOff>
    </xdr:from>
    <xdr:to>
      <xdr:col>10</xdr:col>
      <xdr:colOff>1206500</xdr:colOff>
      <xdr:row>65</xdr:row>
      <xdr:rowOff>914400</xdr:rowOff>
    </xdr:to>
    <xdr:pic>
      <xdr:nvPicPr>
        <xdr:cNvPr id="360562" name="Picture 2">
          <a:extLst>
            <a:ext uri="{FF2B5EF4-FFF2-40B4-BE49-F238E27FC236}">
              <a16:creationId xmlns:a16="http://schemas.microsoft.com/office/drawing/2014/main" id="{D6230E53-92AF-48BA-A465-E80B454961A9}"/>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9277350" y="81997550"/>
          <a:ext cx="895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266700</xdr:colOff>
      <xdr:row>66</xdr:row>
      <xdr:rowOff>260350</xdr:rowOff>
    </xdr:from>
    <xdr:to>
      <xdr:col>10</xdr:col>
      <xdr:colOff>1162050</xdr:colOff>
      <xdr:row>66</xdr:row>
      <xdr:rowOff>895350</xdr:rowOff>
    </xdr:to>
    <xdr:pic>
      <xdr:nvPicPr>
        <xdr:cNvPr id="360563" name="Picture 2">
          <a:extLst>
            <a:ext uri="{FF2B5EF4-FFF2-40B4-BE49-F238E27FC236}">
              <a16:creationId xmlns:a16="http://schemas.microsoft.com/office/drawing/2014/main" id="{6EA056F2-9CBD-4C8D-A92A-AE2B903EA89F}"/>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9232900" y="83242150"/>
          <a:ext cx="89535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158750</xdr:colOff>
      <xdr:row>67</xdr:row>
      <xdr:rowOff>419100</xdr:rowOff>
    </xdr:from>
    <xdr:to>
      <xdr:col>10</xdr:col>
      <xdr:colOff>1365250</xdr:colOff>
      <xdr:row>67</xdr:row>
      <xdr:rowOff>825500</xdr:rowOff>
    </xdr:to>
    <xdr:pic>
      <xdr:nvPicPr>
        <xdr:cNvPr id="360564" name="Picture 166">
          <a:extLst>
            <a:ext uri="{FF2B5EF4-FFF2-40B4-BE49-F238E27FC236}">
              <a16:creationId xmlns:a16="http://schemas.microsoft.com/office/drawing/2014/main" id="{FE7D96F1-FDEE-45B8-89AD-137912BF5377}"/>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9124950" y="84670900"/>
          <a:ext cx="120650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317500</xdr:colOff>
      <xdr:row>2</xdr:row>
      <xdr:rowOff>292100</xdr:rowOff>
    </xdr:from>
    <xdr:to>
      <xdr:col>10</xdr:col>
      <xdr:colOff>1206500</xdr:colOff>
      <xdr:row>2</xdr:row>
      <xdr:rowOff>666750</xdr:rowOff>
    </xdr:to>
    <xdr:pic>
      <xdr:nvPicPr>
        <xdr:cNvPr id="360565" name="Picture 53" descr="Picture 53">
          <a:extLst>
            <a:ext uri="{FF2B5EF4-FFF2-40B4-BE49-F238E27FC236}">
              <a16:creationId xmlns:a16="http://schemas.microsoft.com/office/drawing/2014/main" id="{483D2195-1ACB-4741-AEDA-0975A60DF60F}"/>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9283700" y="1993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279400</xdr:colOff>
      <xdr:row>4</xdr:row>
      <xdr:rowOff>292100</xdr:rowOff>
    </xdr:from>
    <xdr:to>
      <xdr:col>10</xdr:col>
      <xdr:colOff>1168400</xdr:colOff>
      <xdr:row>4</xdr:row>
      <xdr:rowOff>666750</xdr:rowOff>
    </xdr:to>
    <xdr:pic>
      <xdr:nvPicPr>
        <xdr:cNvPr id="360566" name="Picture 54" descr="Picture 54">
          <a:extLst>
            <a:ext uri="{FF2B5EF4-FFF2-40B4-BE49-F238E27FC236}">
              <a16:creationId xmlns:a16="http://schemas.microsoft.com/office/drawing/2014/main" id="{60158195-93B7-4002-9D86-6640060B3AE7}"/>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9245600" y="4533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292100</xdr:colOff>
      <xdr:row>6</xdr:row>
      <xdr:rowOff>342900</xdr:rowOff>
    </xdr:from>
    <xdr:to>
      <xdr:col>10</xdr:col>
      <xdr:colOff>1181100</xdr:colOff>
      <xdr:row>6</xdr:row>
      <xdr:rowOff>717550</xdr:rowOff>
    </xdr:to>
    <xdr:pic>
      <xdr:nvPicPr>
        <xdr:cNvPr id="360567" name="Picture 54" descr="Picture 54">
          <a:extLst>
            <a:ext uri="{FF2B5EF4-FFF2-40B4-BE49-F238E27FC236}">
              <a16:creationId xmlns:a16="http://schemas.microsoft.com/office/drawing/2014/main" id="{88270B2F-D052-4E41-9E5D-A859113AB2C2}"/>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9258300" y="71247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260350</xdr:colOff>
      <xdr:row>8</xdr:row>
      <xdr:rowOff>419100</xdr:rowOff>
    </xdr:from>
    <xdr:to>
      <xdr:col>10</xdr:col>
      <xdr:colOff>1149350</xdr:colOff>
      <xdr:row>8</xdr:row>
      <xdr:rowOff>793750</xdr:rowOff>
    </xdr:to>
    <xdr:pic>
      <xdr:nvPicPr>
        <xdr:cNvPr id="360568" name="Picture 54" descr="Picture 54">
          <a:extLst>
            <a:ext uri="{FF2B5EF4-FFF2-40B4-BE49-F238E27FC236}">
              <a16:creationId xmlns:a16="http://schemas.microsoft.com/office/drawing/2014/main" id="{E162E957-6B1E-4898-8D1B-0BEFFF5F87F2}"/>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9226550" y="97409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298450</xdr:colOff>
      <xdr:row>10</xdr:row>
      <xdr:rowOff>361950</xdr:rowOff>
    </xdr:from>
    <xdr:to>
      <xdr:col>10</xdr:col>
      <xdr:colOff>1187450</xdr:colOff>
      <xdr:row>10</xdr:row>
      <xdr:rowOff>736600</xdr:rowOff>
    </xdr:to>
    <xdr:pic>
      <xdr:nvPicPr>
        <xdr:cNvPr id="360569" name="Picture 57" descr="Picture 57">
          <a:extLst>
            <a:ext uri="{FF2B5EF4-FFF2-40B4-BE49-F238E27FC236}">
              <a16:creationId xmlns:a16="http://schemas.microsoft.com/office/drawing/2014/main" id="{44F0B8E1-D727-421A-91C6-7CEA837442FC}"/>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9264650" y="1222375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279400</xdr:colOff>
      <xdr:row>12</xdr:row>
      <xdr:rowOff>323850</xdr:rowOff>
    </xdr:from>
    <xdr:to>
      <xdr:col>10</xdr:col>
      <xdr:colOff>1168400</xdr:colOff>
      <xdr:row>12</xdr:row>
      <xdr:rowOff>698500</xdr:rowOff>
    </xdr:to>
    <xdr:pic>
      <xdr:nvPicPr>
        <xdr:cNvPr id="360570" name="Picture 57" descr="Picture 57">
          <a:extLst>
            <a:ext uri="{FF2B5EF4-FFF2-40B4-BE49-F238E27FC236}">
              <a16:creationId xmlns:a16="http://schemas.microsoft.com/office/drawing/2014/main" id="{B77A8F59-E181-46B8-BB5D-E7C0146E7B36}"/>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9245600" y="1472565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317500</xdr:colOff>
      <xdr:row>14</xdr:row>
      <xdr:rowOff>374650</xdr:rowOff>
    </xdr:from>
    <xdr:to>
      <xdr:col>10</xdr:col>
      <xdr:colOff>1206500</xdr:colOff>
      <xdr:row>14</xdr:row>
      <xdr:rowOff>749300</xdr:rowOff>
    </xdr:to>
    <xdr:pic>
      <xdr:nvPicPr>
        <xdr:cNvPr id="360571" name="Picture 59" descr="Picture 59">
          <a:extLst>
            <a:ext uri="{FF2B5EF4-FFF2-40B4-BE49-F238E27FC236}">
              <a16:creationId xmlns:a16="http://schemas.microsoft.com/office/drawing/2014/main" id="{5046671B-E5B5-4FB9-B76B-78746854DE25}"/>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9283700" y="1731645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279400</xdr:colOff>
      <xdr:row>16</xdr:row>
      <xdr:rowOff>304800</xdr:rowOff>
    </xdr:from>
    <xdr:to>
      <xdr:col>10</xdr:col>
      <xdr:colOff>1168400</xdr:colOff>
      <xdr:row>16</xdr:row>
      <xdr:rowOff>685800</xdr:rowOff>
    </xdr:to>
    <xdr:pic>
      <xdr:nvPicPr>
        <xdr:cNvPr id="360572" name="Picture 60" descr="Picture 60">
          <a:extLst>
            <a:ext uri="{FF2B5EF4-FFF2-40B4-BE49-F238E27FC236}">
              <a16:creationId xmlns:a16="http://schemas.microsoft.com/office/drawing/2014/main" id="{441265FD-F63D-4353-B7B9-65F3299FED7F}"/>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245600" y="19786600"/>
          <a:ext cx="8890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368300</xdr:colOff>
      <xdr:row>18</xdr:row>
      <xdr:rowOff>355600</xdr:rowOff>
    </xdr:from>
    <xdr:to>
      <xdr:col>10</xdr:col>
      <xdr:colOff>1257300</xdr:colOff>
      <xdr:row>18</xdr:row>
      <xdr:rowOff>730250</xdr:rowOff>
    </xdr:to>
    <xdr:pic>
      <xdr:nvPicPr>
        <xdr:cNvPr id="360573" name="Picture 61" descr="Picture 61">
          <a:extLst>
            <a:ext uri="{FF2B5EF4-FFF2-40B4-BE49-F238E27FC236}">
              <a16:creationId xmlns:a16="http://schemas.microsoft.com/office/drawing/2014/main" id="{58B471EB-3758-46C2-8EFB-3F7FD8FBA97F}"/>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9334500" y="2237740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311150</xdr:colOff>
      <xdr:row>22</xdr:row>
      <xdr:rowOff>406400</xdr:rowOff>
    </xdr:from>
    <xdr:to>
      <xdr:col>10</xdr:col>
      <xdr:colOff>1447800</xdr:colOff>
      <xdr:row>22</xdr:row>
      <xdr:rowOff>882650</xdr:rowOff>
    </xdr:to>
    <xdr:pic>
      <xdr:nvPicPr>
        <xdr:cNvPr id="360574" name="Picture 63" descr="Picture 63">
          <a:extLst>
            <a:ext uri="{FF2B5EF4-FFF2-40B4-BE49-F238E27FC236}">
              <a16:creationId xmlns:a16="http://schemas.microsoft.com/office/drawing/2014/main" id="{915E7F93-D8B4-4CC5-B7E7-671F084F9BC6}"/>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277350" y="27508200"/>
          <a:ext cx="11366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241300</xdr:colOff>
      <xdr:row>20</xdr:row>
      <xdr:rowOff>374650</xdr:rowOff>
    </xdr:from>
    <xdr:to>
      <xdr:col>10</xdr:col>
      <xdr:colOff>1130300</xdr:colOff>
      <xdr:row>20</xdr:row>
      <xdr:rowOff>749300</xdr:rowOff>
    </xdr:to>
    <xdr:pic>
      <xdr:nvPicPr>
        <xdr:cNvPr id="360575" name="Picture 63" descr="Picture 63">
          <a:extLst>
            <a:ext uri="{FF2B5EF4-FFF2-40B4-BE49-F238E27FC236}">
              <a16:creationId xmlns:a16="http://schemas.microsoft.com/office/drawing/2014/main" id="{03FB990E-6B12-4B47-A287-77E45F06463C}"/>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9207500" y="24936450"/>
          <a:ext cx="8890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139700</xdr:colOff>
      <xdr:row>24</xdr:row>
      <xdr:rowOff>342900</xdr:rowOff>
    </xdr:from>
    <xdr:to>
      <xdr:col>10</xdr:col>
      <xdr:colOff>1358900</xdr:colOff>
      <xdr:row>24</xdr:row>
      <xdr:rowOff>844550</xdr:rowOff>
    </xdr:to>
    <xdr:pic>
      <xdr:nvPicPr>
        <xdr:cNvPr id="360576" name="Picture 64" descr="Picture 64">
          <a:extLst>
            <a:ext uri="{FF2B5EF4-FFF2-40B4-BE49-F238E27FC236}">
              <a16:creationId xmlns:a16="http://schemas.microsoft.com/office/drawing/2014/main" id="{98940FFE-8030-4271-BA36-3985394FC32E}"/>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105900" y="29984700"/>
          <a:ext cx="121920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298450</xdr:colOff>
      <xdr:row>28</xdr:row>
      <xdr:rowOff>476250</xdr:rowOff>
    </xdr:from>
    <xdr:to>
      <xdr:col>10</xdr:col>
      <xdr:colOff>1174750</xdr:colOff>
      <xdr:row>28</xdr:row>
      <xdr:rowOff>895350</xdr:rowOff>
    </xdr:to>
    <xdr:pic>
      <xdr:nvPicPr>
        <xdr:cNvPr id="360577" name="Picture 3">
          <a:extLst>
            <a:ext uri="{FF2B5EF4-FFF2-40B4-BE49-F238E27FC236}">
              <a16:creationId xmlns:a16="http://schemas.microsoft.com/office/drawing/2014/main" id="{85D00971-C861-4EF3-B780-899BFF7A6B0C}"/>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9264650" y="35198050"/>
          <a:ext cx="8763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279400</xdr:colOff>
      <xdr:row>30</xdr:row>
      <xdr:rowOff>457200</xdr:rowOff>
    </xdr:from>
    <xdr:to>
      <xdr:col>10</xdr:col>
      <xdr:colOff>1155700</xdr:colOff>
      <xdr:row>30</xdr:row>
      <xdr:rowOff>876300</xdr:rowOff>
    </xdr:to>
    <xdr:pic>
      <xdr:nvPicPr>
        <xdr:cNvPr id="360578" name="Picture 3">
          <a:extLst>
            <a:ext uri="{FF2B5EF4-FFF2-40B4-BE49-F238E27FC236}">
              <a16:creationId xmlns:a16="http://schemas.microsoft.com/office/drawing/2014/main" id="{550B6C3B-CCF9-43FC-B432-68488D2B528E}"/>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9245600" y="37719000"/>
          <a:ext cx="8763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158750</xdr:colOff>
      <xdr:row>32</xdr:row>
      <xdr:rowOff>279400</xdr:rowOff>
    </xdr:from>
    <xdr:to>
      <xdr:col>10</xdr:col>
      <xdr:colOff>1435100</xdr:colOff>
      <xdr:row>32</xdr:row>
      <xdr:rowOff>889000</xdr:rowOff>
    </xdr:to>
    <xdr:pic>
      <xdr:nvPicPr>
        <xdr:cNvPr id="360579" name="Picture 3">
          <a:extLst>
            <a:ext uri="{FF2B5EF4-FFF2-40B4-BE49-F238E27FC236}">
              <a16:creationId xmlns:a16="http://schemas.microsoft.com/office/drawing/2014/main" id="{6FA37F92-F116-454A-A049-044995D970B1}"/>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9124950" y="40081200"/>
          <a:ext cx="12763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260350</xdr:colOff>
      <xdr:row>43</xdr:row>
      <xdr:rowOff>241300</xdr:rowOff>
    </xdr:from>
    <xdr:to>
      <xdr:col>10</xdr:col>
      <xdr:colOff>1308100</xdr:colOff>
      <xdr:row>43</xdr:row>
      <xdr:rowOff>927100</xdr:rowOff>
    </xdr:to>
    <xdr:pic>
      <xdr:nvPicPr>
        <xdr:cNvPr id="360580" name="Picture 6">
          <a:extLst>
            <a:ext uri="{FF2B5EF4-FFF2-40B4-BE49-F238E27FC236}">
              <a16:creationId xmlns:a16="http://schemas.microsoft.com/office/drawing/2014/main" id="{99DAD93C-6215-456D-8422-45327D5AF84A}"/>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9226550" y="54013100"/>
          <a:ext cx="10477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10</xdr:col>
      <xdr:colOff>190500</xdr:colOff>
      <xdr:row>44</xdr:row>
      <xdr:rowOff>228600</xdr:rowOff>
    </xdr:from>
    <xdr:to>
      <xdr:col>10</xdr:col>
      <xdr:colOff>1238250</xdr:colOff>
      <xdr:row>44</xdr:row>
      <xdr:rowOff>914400</xdr:rowOff>
    </xdr:to>
    <xdr:pic>
      <xdr:nvPicPr>
        <xdr:cNvPr id="360581" name="Picture 6">
          <a:extLst>
            <a:ext uri="{FF2B5EF4-FFF2-40B4-BE49-F238E27FC236}">
              <a16:creationId xmlns:a16="http://schemas.microsoft.com/office/drawing/2014/main" id="{70ED410E-05BC-4B7A-8482-AEB14117FD41}"/>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9156700" y="55270400"/>
          <a:ext cx="10477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10</xdr:col>
      <xdr:colOff>431800</xdr:colOff>
      <xdr:row>53</xdr:row>
      <xdr:rowOff>228600</xdr:rowOff>
    </xdr:from>
    <xdr:to>
      <xdr:col>10</xdr:col>
      <xdr:colOff>1231900</xdr:colOff>
      <xdr:row>53</xdr:row>
      <xdr:rowOff>908050</xdr:rowOff>
    </xdr:to>
    <xdr:pic>
      <xdr:nvPicPr>
        <xdr:cNvPr id="360582" name="Picture 11" descr="Picture 11">
          <a:extLst>
            <a:ext uri="{FF2B5EF4-FFF2-40B4-BE49-F238E27FC236}">
              <a16:creationId xmlns:a16="http://schemas.microsoft.com/office/drawing/2014/main" id="{2E35568B-8AE9-41C5-A3A0-42CAC369765B}"/>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9398000" y="66700400"/>
          <a:ext cx="8001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10</xdr:col>
      <xdr:colOff>171450</xdr:colOff>
      <xdr:row>57</xdr:row>
      <xdr:rowOff>342900</xdr:rowOff>
    </xdr:from>
    <xdr:to>
      <xdr:col>10</xdr:col>
      <xdr:colOff>1289050</xdr:colOff>
      <xdr:row>57</xdr:row>
      <xdr:rowOff>927100</xdr:rowOff>
    </xdr:to>
    <xdr:pic>
      <xdr:nvPicPr>
        <xdr:cNvPr id="360583" name="Picture 134">
          <a:extLst>
            <a:ext uri="{FF2B5EF4-FFF2-40B4-BE49-F238E27FC236}">
              <a16:creationId xmlns:a16="http://schemas.microsoft.com/office/drawing/2014/main" id="{DAD6B40E-C9EA-4CC2-B2F7-AD2186351112}"/>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137650" y="71894700"/>
          <a:ext cx="11176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101600</xdr:colOff>
      <xdr:row>58</xdr:row>
      <xdr:rowOff>342900</xdr:rowOff>
    </xdr:from>
    <xdr:to>
      <xdr:col>10</xdr:col>
      <xdr:colOff>1270000</xdr:colOff>
      <xdr:row>58</xdr:row>
      <xdr:rowOff>762000</xdr:rowOff>
    </xdr:to>
    <xdr:pic>
      <xdr:nvPicPr>
        <xdr:cNvPr id="360584" name="Picture 135">
          <a:extLst>
            <a:ext uri="{FF2B5EF4-FFF2-40B4-BE49-F238E27FC236}">
              <a16:creationId xmlns:a16="http://schemas.microsoft.com/office/drawing/2014/main" id="{EE0B1522-DA83-4A88-A4F8-E29493856F4A}"/>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9067800" y="73164700"/>
          <a:ext cx="11684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101600</xdr:colOff>
      <xdr:row>59</xdr:row>
      <xdr:rowOff>342900</xdr:rowOff>
    </xdr:from>
    <xdr:to>
      <xdr:col>10</xdr:col>
      <xdr:colOff>1270000</xdr:colOff>
      <xdr:row>59</xdr:row>
      <xdr:rowOff>762000</xdr:rowOff>
    </xdr:to>
    <xdr:pic>
      <xdr:nvPicPr>
        <xdr:cNvPr id="360585" name="Picture 136">
          <a:extLst>
            <a:ext uri="{FF2B5EF4-FFF2-40B4-BE49-F238E27FC236}">
              <a16:creationId xmlns:a16="http://schemas.microsoft.com/office/drawing/2014/main" id="{C78E12B9-9FD1-4026-A4DF-0188A550746A}"/>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9067800" y="74434700"/>
          <a:ext cx="11684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247650</xdr:colOff>
      <xdr:row>68</xdr:row>
      <xdr:rowOff>304800</xdr:rowOff>
    </xdr:from>
    <xdr:to>
      <xdr:col>10</xdr:col>
      <xdr:colOff>1143000</xdr:colOff>
      <xdr:row>68</xdr:row>
      <xdr:rowOff>876300</xdr:rowOff>
    </xdr:to>
    <xdr:pic>
      <xdr:nvPicPr>
        <xdr:cNvPr id="360586" name="Picture 3">
          <a:extLst>
            <a:ext uri="{FF2B5EF4-FFF2-40B4-BE49-F238E27FC236}">
              <a16:creationId xmlns:a16="http://schemas.microsoft.com/office/drawing/2014/main" id="{8F60AE0E-3899-4FEA-83BD-83BC541F7D89}"/>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9213850" y="85826600"/>
          <a:ext cx="8953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133350</xdr:colOff>
      <xdr:row>69</xdr:row>
      <xdr:rowOff>361950</xdr:rowOff>
    </xdr:from>
    <xdr:to>
      <xdr:col>10</xdr:col>
      <xdr:colOff>1320800</xdr:colOff>
      <xdr:row>69</xdr:row>
      <xdr:rowOff>850900</xdr:rowOff>
    </xdr:to>
    <xdr:pic>
      <xdr:nvPicPr>
        <xdr:cNvPr id="360587" name="Picture 8">
          <a:extLst>
            <a:ext uri="{FF2B5EF4-FFF2-40B4-BE49-F238E27FC236}">
              <a16:creationId xmlns:a16="http://schemas.microsoft.com/office/drawing/2014/main" id="{E4129CD1-171D-4DD8-B7F9-2EDA395AF581}"/>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9099550" y="87153750"/>
          <a:ext cx="11874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146050</xdr:colOff>
      <xdr:row>70</xdr:row>
      <xdr:rowOff>469900</xdr:rowOff>
    </xdr:from>
    <xdr:to>
      <xdr:col>10</xdr:col>
      <xdr:colOff>1314450</xdr:colOff>
      <xdr:row>70</xdr:row>
      <xdr:rowOff>927100</xdr:rowOff>
    </xdr:to>
    <xdr:pic>
      <xdr:nvPicPr>
        <xdr:cNvPr id="360588" name="Picture 9">
          <a:extLst>
            <a:ext uri="{FF2B5EF4-FFF2-40B4-BE49-F238E27FC236}">
              <a16:creationId xmlns:a16="http://schemas.microsoft.com/office/drawing/2014/main" id="{2212F034-2FEF-4296-BB20-305BAB0231F9}"/>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112250" y="88531700"/>
          <a:ext cx="11684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469900</xdr:colOff>
      <xdr:row>54</xdr:row>
      <xdr:rowOff>228600</xdr:rowOff>
    </xdr:from>
    <xdr:to>
      <xdr:col>10</xdr:col>
      <xdr:colOff>1295400</xdr:colOff>
      <xdr:row>54</xdr:row>
      <xdr:rowOff>946150</xdr:rowOff>
    </xdr:to>
    <xdr:pic>
      <xdr:nvPicPr>
        <xdr:cNvPr id="360589" name="Picture 1">
          <a:extLst>
            <a:ext uri="{FF2B5EF4-FFF2-40B4-BE49-F238E27FC236}">
              <a16:creationId xmlns:a16="http://schemas.microsoft.com/office/drawing/2014/main" id="{E66E6519-356D-4D63-A599-2E2386DAC3E6}"/>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9436100" y="67970400"/>
          <a:ext cx="8255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311150</xdr:colOff>
      <xdr:row>55</xdr:row>
      <xdr:rowOff>387350</xdr:rowOff>
    </xdr:from>
    <xdr:to>
      <xdr:col>10</xdr:col>
      <xdr:colOff>1289050</xdr:colOff>
      <xdr:row>55</xdr:row>
      <xdr:rowOff>952500</xdr:rowOff>
    </xdr:to>
    <xdr:pic>
      <xdr:nvPicPr>
        <xdr:cNvPr id="360590" name="Picture 2">
          <a:extLst>
            <a:ext uri="{FF2B5EF4-FFF2-40B4-BE49-F238E27FC236}">
              <a16:creationId xmlns:a16="http://schemas.microsoft.com/office/drawing/2014/main" id="{992F6AC4-DED2-45D8-8C3F-A9B1A5EADB6F}"/>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9277350" y="69399150"/>
          <a:ext cx="97790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196850</xdr:colOff>
      <xdr:row>56</xdr:row>
      <xdr:rowOff>209550</xdr:rowOff>
    </xdr:from>
    <xdr:to>
      <xdr:col>10</xdr:col>
      <xdr:colOff>1397000</xdr:colOff>
      <xdr:row>56</xdr:row>
      <xdr:rowOff>1003300</xdr:rowOff>
    </xdr:to>
    <xdr:pic>
      <xdr:nvPicPr>
        <xdr:cNvPr id="360591" name="Picture 3">
          <a:extLst>
            <a:ext uri="{FF2B5EF4-FFF2-40B4-BE49-F238E27FC236}">
              <a16:creationId xmlns:a16="http://schemas.microsoft.com/office/drawing/2014/main" id="{650F8050-4DB6-44A0-AA6B-F6F9A183E3BA}"/>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163050" y="70491350"/>
          <a:ext cx="120015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19050</xdr:colOff>
      <xdr:row>5</xdr:row>
      <xdr:rowOff>31750</xdr:rowOff>
    </xdr:from>
    <xdr:to>
      <xdr:col>3</xdr:col>
      <xdr:colOff>933450</xdr:colOff>
      <xdr:row>6</xdr:row>
      <xdr:rowOff>330200</xdr:rowOff>
    </xdr:to>
    <xdr:pic>
      <xdr:nvPicPr>
        <xdr:cNvPr id="328993" name="Picture 1" descr="Picture 1">
          <a:extLst>
            <a:ext uri="{FF2B5EF4-FFF2-40B4-BE49-F238E27FC236}">
              <a16:creationId xmlns:a16="http://schemas.microsoft.com/office/drawing/2014/main" id="{65D55586-E222-4F2B-B571-A6F8596233C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318000" y="5556250"/>
          <a:ext cx="901700" cy="1403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7</xdr:row>
      <xdr:rowOff>0</xdr:rowOff>
    </xdr:from>
    <xdr:to>
      <xdr:col>3</xdr:col>
      <xdr:colOff>920750</xdr:colOff>
      <xdr:row>7</xdr:row>
      <xdr:rowOff>342900</xdr:rowOff>
    </xdr:to>
    <xdr:pic>
      <xdr:nvPicPr>
        <xdr:cNvPr id="328994" name="Picture 2" descr="Picture 2">
          <a:extLst>
            <a:ext uri="{FF2B5EF4-FFF2-40B4-BE49-F238E27FC236}">
              <a16:creationId xmlns:a16="http://schemas.microsoft.com/office/drawing/2014/main" id="{42210C59-5EFF-4AA0-B303-E0A1D08BF01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311650" y="7734300"/>
          <a:ext cx="90805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4</xdr:row>
      <xdr:rowOff>19050</xdr:rowOff>
    </xdr:from>
    <xdr:to>
      <xdr:col>3</xdr:col>
      <xdr:colOff>876300</xdr:colOff>
      <xdr:row>4</xdr:row>
      <xdr:rowOff>476250</xdr:rowOff>
    </xdr:to>
    <xdr:pic>
      <xdr:nvPicPr>
        <xdr:cNvPr id="328995" name="Picture 3" descr="Picture 3">
          <a:extLst>
            <a:ext uri="{FF2B5EF4-FFF2-40B4-BE49-F238E27FC236}">
              <a16:creationId xmlns:a16="http://schemas.microsoft.com/office/drawing/2014/main" id="{2793E19B-E09C-4ADB-AFCA-428C5EB7A94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311650" y="4438650"/>
          <a:ext cx="8636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xdr:row>
      <xdr:rowOff>31750</xdr:rowOff>
    </xdr:from>
    <xdr:to>
      <xdr:col>3</xdr:col>
      <xdr:colOff>920750</xdr:colOff>
      <xdr:row>1</xdr:row>
      <xdr:rowOff>419100</xdr:rowOff>
    </xdr:to>
    <xdr:pic>
      <xdr:nvPicPr>
        <xdr:cNvPr id="328996" name="Picture 1" descr="Picture 1">
          <a:extLst>
            <a:ext uri="{FF2B5EF4-FFF2-40B4-BE49-F238E27FC236}">
              <a16:creationId xmlns:a16="http://schemas.microsoft.com/office/drawing/2014/main" id="{31686EE9-9583-44F5-BDF9-2572F07F56C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b="244"/>
        <a:stretch>
          <a:fillRect/>
        </a:stretch>
      </xdr:blipFill>
      <xdr:spPr bwMode="auto">
        <a:xfrm>
          <a:off x="4337050" y="1136650"/>
          <a:ext cx="88265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xdr:row>
      <xdr:rowOff>38100</xdr:rowOff>
    </xdr:from>
    <xdr:to>
      <xdr:col>3</xdr:col>
      <xdr:colOff>831850</xdr:colOff>
      <xdr:row>2</xdr:row>
      <xdr:rowOff>476250</xdr:rowOff>
    </xdr:to>
    <xdr:pic>
      <xdr:nvPicPr>
        <xdr:cNvPr id="328997" name="Picture 10" descr="Picture 10">
          <a:extLst>
            <a:ext uri="{FF2B5EF4-FFF2-40B4-BE49-F238E27FC236}">
              <a16:creationId xmlns:a16="http://schemas.microsoft.com/office/drawing/2014/main" id="{CAB0E9A3-1662-4986-806C-82B2DECC4DA5}"/>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b="1022"/>
        <a:stretch>
          <a:fillRect/>
        </a:stretch>
      </xdr:blipFill>
      <xdr:spPr bwMode="auto">
        <a:xfrm>
          <a:off x="4330700" y="2247900"/>
          <a:ext cx="8001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xdr:row>
      <xdr:rowOff>31750</xdr:rowOff>
    </xdr:from>
    <xdr:to>
      <xdr:col>3</xdr:col>
      <xdr:colOff>920750</xdr:colOff>
      <xdr:row>3</xdr:row>
      <xdr:rowOff>419100</xdr:rowOff>
    </xdr:to>
    <xdr:pic>
      <xdr:nvPicPr>
        <xdr:cNvPr id="328998" name="Picture 1" descr="Picture 1">
          <a:extLst>
            <a:ext uri="{FF2B5EF4-FFF2-40B4-BE49-F238E27FC236}">
              <a16:creationId xmlns:a16="http://schemas.microsoft.com/office/drawing/2014/main" id="{47E36C40-1FDD-4497-972E-F990C30E16B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b="880"/>
        <a:stretch>
          <a:fillRect/>
        </a:stretch>
      </xdr:blipFill>
      <xdr:spPr bwMode="auto">
        <a:xfrm>
          <a:off x="4330700" y="3346450"/>
          <a:ext cx="88900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8</xdr:row>
      <xdr:rowOff>0</xdr:rowOff>
    </xdr:from>
    <xdr:to>
      <xdr:col>3</xdr:col>
      <xdr:colOff>438150</xdr:colOff>
      <xdr:row>8</xdr:row>
      <xdr:rowOff>552450</xdr:rowOff>
    </xdr:to>
    <xdr:pic>
      <xdr:nvPicPr>
        <xdr:cNvPr id="328999" name="Picture 9" descr="Picture 9">
          <a:extLst>
            <a:ext uri="{FF2B5EF4-FFF2-40B4-BE49-F238E27FC236}">
              <a16:creationId xmlns:a16="http://schemas.microsoft.com/office/drawing/2014/main" id="{EC840C4A-8603-484C-B4A9-49C19392751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349750" y="8839200"/>
          <a:ext cx="3873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11</xdr:row>
      <xdr:rowOff>0</xdr:rowOff>
    </xdr:from>
    <xdr:to>
      <xdr:col>3</xdr:col>
      <xdr:colOff>571500</xdr:colOff>
      <xdr:row>11</xdr:row>
      <xdr:rowOff>514350</xdr:rowOff>
    </xdr:to>
    <xdr:pic>
      <xdr:nvPicPr>
        <xdr:cNvPr id="329000" name="Picture 10" descr="Picture 10">
          <a:extLst>
            <a:ext uri="{FF2B5EF4-FFF2-40B4-BE49-F238E27FC236}">
              <a16:creationId xmlns:a16="http://schemas.microsoft.com/office/drawing/2014/main" id="{C91A8457-BFBC-41CA-A434-40A43ED0680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368800" y="12338050"/>
          <a:ext cx="5016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10</xdr:row>
      <xdr:rowOff>76200</xdr:rowOff>
    </xdr:from>
    <xdr:to>
      <xdr:col>3</xdr:col>
      <xdr:colOff>920750</xdr:colOff>
      <xdr:row>10</xdr:row>
      <xdr:rowOff>495300</xdr:rowOff>
    </xdr:to>
    <xdr:pic>
      <xdr:nvPicPr>
        <xdr:cNvPr id="329001" name="Picture 11" descr="Picture 11">
          <a:extLst>
            <a:ext uri="{FF2B5EF4-FFF2-40B4-BE49-F238E27FC236}">
              <a16:creationId xmlns:a16="http://schemas.microsoft.com/office/drawing/2014/main" id="{C2182646-BB36-412F-8719-F9652FD4E76E}"/>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349750" y="11309350"/>
          <a:ext cx="8699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12</xdr:row>
      <xdr:rowOff>44450</xdr:rowOff>
    </xdr:from>
    <xdr:to>
      <xdr:col>3</xdr:col>
      <xdr:colOff>920750</xdr:colOff>
      <xdr:row>12</xdr:row>
      <xdr:rowOff>482600</xdr:rowOff>
    </xdr:to>
    <xdr:pic>
      <xdr:nvPicPr>
        <xdr:cNvPr id="329002" name="Picture 12" descr="Picture 12">
          <a:extLst>
            <a:ext uri="{FF2B5EF4-FFF2-40B4-BE49-F238E27FC236}">
              <a16:creationId xmlns:a16="http://schemas.microsoft.com/office/drawing/2014/main" id="{E17974A1-26E5-4874-AE0B-8A02D2E79E9F}"/>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349750" y="13487400"/>
          <a:ext cx="86995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228600</xdr:colOff>
      <xdr:row>13</xdr:row>
      <xdr:rowOff>228600</xdr:rowOff>
    </xdr:from>
    <xdr:to>
      <xdr:col>3</xdr:col>
      <xdr:colOff>457200</xdr:colOff>
      <xdr:row>13</xdr:row>
      <xdr:rowOff>781050</xdr:rowOff>
    </xdr:to>
    <xdr:pic>
      <xdr:nvPicPr>
        <xdr:cNvPr id="329003" name="图片 108" descr="图片 108">
          <a:extLst>
            <a:ext uri="{FF2B5EF4-FFF2-40B4-BE49-F238E27FC236}">
              <a16:creationId xmlns:a16="http://schemas.microsoft.com/office/drawing/2014/main" id="{5F837424-7623-4D71-9624-AB6FCFE4D37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527550" y="14776450"/>
          <a:ext cx="2286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285750</xdr:colOff>
      <xdr:row>1</xdr:row>
      <xdr:rowOff>133350</xdr:rowOff>
    </xdr:from>
    <xdr:to>
      <xdr:col>5</xdr:col>
      <xdr:colOff>1879600</xdr:colOff>
      <xdr:row>1</xdr:row>
      <xdr:rowOff>952500</xdr:rowOff>
    </xdr:to>
    <xdr:pic>
      <xdr:nvPicPr>
        <xdr:cNvPr id="329004" name="Picture 16">
          <a:extLst>
            <a:ext uri="{FF2B5EF4-FFF2-40B4-BE49-F238E27FC236}">
              <a16:creationId xmlns:a16="http://schemas.microsoft.com/office/drawing/2014/main" id="{B6037607-4C05-42AD-BB5A-26AFC6808D36}"/>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121400" y="1238250"/>
          <a:ext cx="15938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279400</xdr:colOff>
      <xdr:row>2</xdr:row>
      <xdr:rowOff>171450</xdr:rowOff>
    </xdr:from>
    <xdr:to>
      <xdr:col>5</xdr:col>
      <xdr:colOff>1504950</xdr:colOff>
      <xdr:row>2</xdr:row>
      <xdr:rowOff>914400</xdr:rowOff>
    </xdr:to>
    <xdr:pic>
      <xdr:nvPicPr>
        <xdr:cNvPr id="329005" name="Picture 180">
          <a:extLst>
            <a:ext uri="{FF2B5EF4-FFF2-40B4-BE49-F238E27FC236}">
              <a16:creationId xmlns:a16="http://schemas.microsoft.com/office/drawing/2014/main" id="{5BF2DF14-4718-4E10-B81F-8237CF82988F}"/>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115050" y="2381250"/>
          <a:ext cx="12255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127000</xdr:colOff>
      <xdr:row>4</xdr:row>
      <xdr:rowOff>95250</xdr:rowOff>
    </xdr:from>
    <xdr:to>
      <xdr:col>5</xdr:col>
      <xdr:colOff>1625600</xdr:colOff>
      <xdr:row>4</xdr:row>
      <xdr:rowOff>514350</xdr:rowOff>
    </xdr:to>
    <xdr:pic>
      <xdr:nvPicPr>
        <xdr:cNvPr id="329006" name="Picture 3" descr="Picture 3">
          <a:extLst>
            <a:ext uri="{FF2B5EF4-FFF2-40B4-BE49-F238E27FC236}">
              <a16:creationId xmlns:a16="http://schemas.microsoft.com/office/drawing/2014/main" id="{6938E070-E680-4758-9F94-6D9D8E678503}"/>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5962650" y="4514850"/>
          <a:ext cx="14986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330200</xdr:colOff>
      <xdr:row>5</xdr:row>
      <xdr:rowOff>184150</xdr:rowOff>
    </xdr:from>
    <xdr:to>
      <xdr:col>5</xdr:col>
      <xdr:colOff>1384300</xdr:colOff>
      <xdr:row>5</xdr:row>
      <xdr:rowOff>774700</xdr:rowOff>
    </xdr:to>
    <xdr:pic>
      <xdr:nvPicPr>
        <xdr:cNvPr id="329007" name="Picture 156">
          <a:extLst>
            <a:ext uri="{FF2B5EF4-FFF2-40B4-BE49-F238E27FC236}">
              <a16:creationId xmlns:a16="http://schemas.microsoft.com/office/drawing/2014/main" id="{A62B20B2-09FC-450F-A8C0-F988D2D7DAA2}"/>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r="224" b="-246"/>
        <a:stretch>
          <a:fillRect/>
        </a:stretch>
      </xdr:blipFill>
      <xdr:spPr bwMode="auto">
        <a:xfrm>
          <a:off x="6165850" y="5708650"/>
          <a:ext cx="10541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590550</xdr:colOff>
      <xdr:row>6</xdr:row>
      <xdr:rowOff>139700</xdr:rowOff>
    </xdr:from>
    <xdr:to>
      <xdr:col>5</xdr:col>
      <xdr:colOff>1625600</xdr:colOff>
      <xdr:row>6</xdr:row>
      <xdr:rowOff>723900</xdr:rowOff>
    </xdr:to>
    <xdr:pic>
      <xdr:nvPicPr>
        <xdr:cNvPr id="329008" name="Picture 166">
          <a:extLst>
            <a:ext uri="{FF2B5EF4-FFF2-40B4-BE49-F238E27FC236}">
              <a16:creationId xmlns:a16="http://schemas.microsoft.com/office/drawing/2014/main" id="{44A8DF33-F36E-4ACF-8A3C-F6D277304E36}"/>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r="-412" b="613"/>
        <a:stretch>
          <a:fillRect/>
        </a:stretch>
      </xdr:blipFill>
      <xdr:spPr bwMode="auto">
        <a:xfrm>
          <a:off x="6426200" y="6769100"/>
          <a:ext cx="10350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368300</xdr:colOff>
      <xdr:row>3</xdr:row>
      <xdr:rowOff>114300</xdr:rowOff>
    </xdr:from>
    <xdr:to>
      <xdr:col>5</xdr:col>
      <xdr:colOff>1574800</xdr:colOff>
      <xdr:row>3</xdr:row>
      <xdr:rowOff>838200</xdr:rowOff>
    </xdr:to>
    <xdr:pic>
      <xdr:nvPicPr>
        <xdr:cNvPr id="329009" name="Picture 187">
          <a:extLst>
            <a:ext uri="{FF2B5EF4-FFF2-40B4-BE49-F238E27FC236}">
              <a16:creationId xmlns:a16="http://schemas.microsoft.com/office/drawing/2014/main" id="{B90C245F-7133-4D41-BF13-E100C8183BD4}"/>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6203950" y="3429000"/>
          <a:ext cx="12065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368300</xdr:colOff>
      <xdr:row>7</xdr:row>
      <xdr:rowOff>133350</xdr:rowOff>
    </xdr:from>
    <xdr:to>
      <xdr:col>5</xdr:col>
      <xdr:colOff>1473200</xdr:colOff>
      <xdr:row>7</xdr:row>
      <xdr:rowOff>857250</xdr:rowOff>
    </xdr:to>
    <xdr:pic>
      <xdr:nvPicPr>
        <xdr:cNvPr id="329010" name="Picture 49">
          <a:extLst>
            <a:ext uri="{FF2B5EF4-FFF2-40B4-BE49-F238E27FC236}">
              <a16:creationId xmlns:a16="http://schemas.microsoft.com/office/drawing/2014/main" id="{084AAE2F-8B17-4191-AD1B-06489FB82B38}"/>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6203950" y="7867650"/>
          <a:ext cx="11049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527050</xdr:colOff>
      <xdr:row>8</xdr:row>
      <xdr:rowOff>190500</xdr:rowOff>
    </xdr:from>
    <xdr:to>
      <xdr:col>5</xdr:col>
      <xdr:colOff>1225550</xdr:colOff>
      <xdr:row>8</xdr:row>
      <xdr:rowOff>914400</xdr:rowOff>
    </xdr:to>
    <xdr:pic>
      <xdr:nvPicPr>
        <xdr:cNvPr id="329011" name="Picture 33">
          <a:extLst>
            <a:ext uri="{FF2B5EF4-FFF2-40B4-BE49-F238E27FC236}">
              <a16:creationId xmlns:a16="http://schemas.microsoft.com/office/drawing/2014/main" id="{E3174FD1-FD57-4919-B519-36B9190EE4F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362700" y="9029700"/>
          <a:ext cx="6985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450850</xdr:colOff>
      <xdr:row>10</xdr:row>
      <xdr:rowOff>95250</xdr:rowOff>
    </xdr:from>
    <xdr:to>
      <xdr:col>5</xdr:col>
      <xdr:colOff>1200150</xdr:colOff>
      <xdr:row>10</xdr:row>
      <xdr:rowOff>819150</xdr:rowOff>
    </xdr:to>
    <xdr:pic>
      <xdr:nvPicPr>
        <xdr:cNvPr id="329012" name="Picture 1">
          <a:extLst>
            <a:ext uri="{FF2B5EF4-FFF2-40B4-BE49-F238E27FC236}">
              <a16:creationId xmlns:a16="http://schemas.microsoft.com/office/drawing/2014/main" id="{9864FC67-1A4F-482B-8A68-576F75804ABF}"/>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286500" y="11328400"/>
          <a:ext cx="7493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368300</xdr:colOff>
      <xdr:row>12</xdr:row>
      <xdr:rowOff>95250</xdr:rowOff>
    </xdr:from>
    <xdr:to>
      <xdr:col>5</xdr:col>
      <xdr:colOff>1517650</xdr:colOff>
      <xdr:row>12</xdr:row>
      <xdr:rowOff>895350</xdr:rowOff>
    </xdr:to>
    <xdr:pic>
      <xdr:nvPicPr>
        <xdr:cNvPr id="329013" name="Picture 44">
          <a:extLst>
            <a:ext uri="{FF2B5EF4-FFF2-40B4-BE49-F238E27FC236}">
              <a16:creationId xmlns:a16="http://schemas.microsoft.com/office/drawing/2014/main" id="{F31E14FD-D65C-4CBF-B0FA-23BE7373FF65}"/>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6203950" y="13538200"/>
          <a:ext cx="114935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565150</xdr:colOff>
      <xdr:row>11</xdr:row>
      <xdr:rowOff>139700</xdr:rowOff>
    </xdr:from>
    <xdr:to>
      <xdr:col>5</xdr:col>
      <xdr:colOff>1225550</xdr:colOff>
      <xdr:row>11</xdr:row>
      <xdr:rowOff>863600</xdr:rowOff>
    </xdr:to>
    <xdr:pic>
      <xdr:nvPicPr>
        <xdr:cNvPr id="329014" name="Picture 17">
          <a:extLst>
            <a:ext uri="{FF2B5EF4-FFF2-40B4-BE49-F238E27FC236}">
              <a16:creationId xmlns:a16="http://schemas.microsoft.com/office/drawing/2014/main" id="{6CDD449F-2D98-4AB5-9044-6660A59E7D42}"/>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6400800" y="12477750"/>
          <a:ext cx="6604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787400</xdr:colOff>
      <xdr:row>13</xdr:row>
      <xdr:rowOff>95250</xdr:rowOff>
    </xdr:from>
    <xdr:to>
      <xdr:col>5</xdr:col>
      <xdr:colOff>1149350</xdr:colOff>
      <xdr:row>13</xdr:row>
      <xdr:rowOff>971550</xdr:rowOff>
    </xdr:to>
    <xdr:pic>
      <xdr:nvPicPr>
        <xdr:cNvPr id="329015" name="图片 108">
          <a:extLst>
            <a:ext uri="{FF2B5EF4-FFF2-40B4-BE49-F238E27FC236}">
              <a16:creationId xmlns:a16="http://schemas.microsoft.com/office/drawing/2014/main" id="{008A84CD-C394-4A63-AB1D-C3B3673F4075}"/>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6623050" y="14643100"/>
          <a:ext cx="3619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5</xdr:col>
      <xdr:colOff>171450</xdr:colOff>
      <xdr:row>9</xdr:row>
      <xdr:rowOff>101600</xdr:rowOff>
    </xdr:from>
    <xdr:to>
      <xdr:col>5</xdr:col>
      <xdr:colOff>1924050</xdr:colOff>
      <xdr:row>9</xdr:row>
      <xdr:rowOff>914400</xdr:rowOff>
    </xdr:to>
    <xdr:pic>
      <xdr:nvPicPr>
        <xdr:cNvPr id="329016" name="Picture 103">
          <a:extLst>
            <a:ext uri="{FF2B5EF4-FFF2-40B4-BE49-F238E27FC236}">
              <a16:creationId xmlns:a16="http://schemas.microsoft.com/office/drawing/2014/main" id="{C599C11B-A85F-4244-8D34-80AEF0028D00}"/>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6007100" y="10045700"/>
          <a:ext cx="1752600" cy="812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0.xml><?xml version="1.0" encoding="utf-8"?>
<xdr:wsDr xmlns:xdr="http://schemas.openxmlformats.org/drawingml/2006/spreadsheetDrawing" xmlns:a="http://schemas.openxmlformats.org/drawingml/2006/main">
  <xdr:twoCellAnchor>
    <xdr:from>
      <xdr:col>3</xdr:col>
      <xdr:colOff>31750</xdr:colOff>
      <xdr:row>2</xdr:row>
      <xdr:rowOff>44450</xdr:rowOff>
    </xdr:from>
    <xdr:to>
      <xdr:col>3</xdr:col>
      <xdr:colOff>806450</xdr:colOff>
      <xdr:row>3</xdr:row>
      <xdr:rowOff>0</xdr:rowOff>
    </xdr:to>
    <xdr:pic>
      <xdr:nvPicPr>
        <xdr:cNvPr id="343965" name="Immagine 3546" descr="Immagine 3546">
          <a:extLst>
            <a:ext uri="{FF2B5EF4-FFF2-40B4-BE49-F238E27FC236}">
              <a16:creationId xmlns:a16="http://schemas.microsoft.com/office/drawing/2014/main" id="{5B3DB150-1727-4E40-92BC-25A6E227AF9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130550" y="1016000"/>
          <a:ext cx="7747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330200</xdr:colOff>
      <xdr:row>6</xdr:row>
      <xdr:rowOff>19050</xdr:rowOff>
    </xdr:from>
    <xdr:to>
      <xdr:col>3</xdr:col>
      <xdr:colOff>1079500</xdr:colOff>
      <xdr:row>6</xdr:row>
      <xdr:rowOff>584200</xdr:rowOff>
    </xdr:to>
    <xdr:pic>
      <xdr:nvPicPr>
        <xdr:cNvPr id="343966" name="Immagine 3416" descr="Immagine 3416">
          <a:extLst>
            <a:ext uri="{FF2B5EF4-FFF2-40B4-BE49-F238E27FC236}">
              <a16:creationId xmlns:a16="http://schemas.microsoft.com/office/drawing/2014/main" id="{FBAADA77-D897-4EC5-AF05-60B05A4315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29000" y="3695700"/>
          <a:ext cx="74930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7</xdr:row>
      <xdr:rowOff>19050</xdr:rowOff>
    </xdr:from>
    <xdr:to>
      <xdr:col>3</xdr:col>
      <xdr:colOff>711200</xdr:colOff>
      <xdr:row>7</xdr:row>
      <xdr:rowOff>514350</xdr:rowOff>
    </xdr:to>
    <xdr:pic>
      <xdr:nvPicPr>
        <xdr:cNvPr id="343967" name="Immagine 11838" descr="Immagine 11838">
          <a:extLst>
            <a:ext uri="{FF2B5EF4-FFF2-40B4-BE49-F238E27FC236}">
              <a16:creationId xmlns:a16="http://schemas.microsoft.com/office/drawing/2014/main" id="{17CF45B9-B2D4-457E-BE27-F27C472CDD5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111500" y="4305300"/>
          <a:ext cx="6985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8</xdr:row>
      <xdr:rowOff>50800</xdr:rowOff>
    </xdr:from>
    <xdr:to>
      <xdr:col>3</xdr:col>
      <xdr:colOff>755650</xdr:colOff>
      <xdr:row>8</xdr:row>
      <xdr:rowOff>533400</xdr:rowOff>
    </xdr:to>
    <xdr:pic>
      <xdr:nvPicPr>
        <xdr:cNvPr id="343968" name="Immagine 3420" descr="Immagine 3420">
          <a:extLst>
            <a:ext uri="{FF2B5EF4-FFF2-40B4-BE49-F238E27FC236}">
              <a16:creationId xmlns:a16="http://schemas.microsoft.com/office/drawing/2014/main" id="{484722D3-3F11-42CD-B95D-4D2EA12273D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136900" y="4927600"/>
          <a:ext cx="71755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9</xdr:row>
      <xdr:rowOff>19050</xdr:rowOff>
    </xdr:from>
    <xdr:to>
      <xdr:col>3</xdr:col>
      <xdr:colOff>762000</xdr:colOff>
      <xdr:row>10</xdr:row>
      <xdr:rowOff>0</xdr:rowOff>
    </xdr:to>
    <xdr:pic>
      <xdr:nvPicPr>
        <xdr:cNvPr id="343969" name="Immagine 3156" descr="Immagine 3156">
          <a:extLst>
            <a:ext uri="{FF2B5EF4-FFF2-40B4-BE49-F238E27FC236}">
              <a16:creationId xmlns:a16="http://schemas.microsoft.com/office/drawing/2014/main" id="{C660DF56-EE56-4B38-9E76-F5349EE6DA8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117850" y="5461000"/>
          <a:ext cx="7429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10</xdr:row>
      <xdr:rowOff>19050</xdr:rowOff>
    </xdr:from>
    <xdr:to>
      <xdr:col>3</xdr:col>
      <xdr:colOff>730250</xdr:colOff>
      <xdr:row>10</xdr:row>
      <xdr:rowOff>558800</xdr:rowOff>
    </xdr:to>
    <xdr:pic>
      <xdr:nvPicPr>
        <xdr:cNvPr id="343970" name="Immagine 3260" descr="Immagine 3260">
          <a:extLst>
            <a:ext uri="{FF2B5EF4-FFF2-40B4-BE49-F238E27FC236}">
              <a16:creationId xmlns:a16="http://schemas.microsoft.com/office/drawing/2014/main" id="{8265833A-08B2-4144-AD20-FC54561E27CF}"/>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117850" y="6096000"/>
          <a:ext cx="711200" cy="539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11</xdr:row>
      <xdr:rowOff>6350</xdr:rowOff>
    </xdr:from>
    <xdr:to>
      <xdr:col>3</xdr:col>
      <xdr:colOff>679450</xdr:colOff>
      <xdr:row>11</xdr:row>
      <xdr:rowOff>476250</xdr:rowOff>
    </xdr:to>
    <xdr:pic>
      <xdr:nvPicPr>
        <xdr:cNvPr id="343971" name="Immagine 3396" descr="Immagine 3396">
          <a:extLst>
            <a:ext uri="{FF2B5EF4-FFF2-40B4-BE49-F238E27FC236}">
              <a16:creationId xmlns:a16="http://schemas.microsoft.com/office/drawing/2014/main" id="{E9D9979C-1C24-414C-9602-A5583AC69105}"/>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130550" y="6699250"/>
          <a:ext cx="6477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12</xdr:row>
      <xdr:rowOff>12700</xdr:rowOff>
    </xdr:from>
    <xdr:to>
      <xdr:col>3</xdr:col>
      <xdr:colOff>730250</xdr:colOff>
      <xdr:row>13</xdr:row>
      <xdr:rowOff>0</xdr:rowOff>
    </xdr:to>
    <xdr:pic>
      <xdr:nvPicPr>
        <xdr:cNvPr id="343972" name="Immagine 2902" descr="Immagine 2902">
          <a:extLst>
            <a:ext uri="{FF2B5EF4-FFF2-40B4-BE49-F238E27FC236}">
              <a16:creationId xmlns:a16="http://schemas.microsoft.com/office/drawing/2014/main" id="{384992FA-09E1-47A1-850D-57C13EA7A9E7}"/>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117850" y="7251700"/>
          <a:ext cx="7112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13</xdr:row>
      <xdr:rowOff>6350</xdr:rowOff>
    </xdr:from>
    <xdr:to>
      <xdr:col>3</xdr:col>
      <xdr:colOff>730250</xdr:colOff>
      <xdr:row>13</xdr:row>
      <xdr:rowOff>558800</xdr:rowOff>
    </xdr:to>
    <xdr:pic>
      <xdr:nvPicPr>
        <xdr:cNvPr id="343973" name="Immagine 2904" descr="Immagine 2904">
          <a:extLst>
            <a:ext uri="{FF2B5EF4-FFF2-40B4-BE49-F238E27FC236}">
              <a16:creationId xmlns:a16="http://schemas.microsoft.com/office/drawing/2014/main" id="{470C70CB-67EE-4FFC-ACA0-D7269856A53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111500" y="7905750"/>
          <a:ext cx="7175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14</xdr:row>
      <xdr:rowOff>19050</xdr:rowOff>
    </xdr:from>
    <xdr:to>
      <xdr:col>3</xdr:col>
      <xdr:colOff>635000</xdr:colOff>
      <xdr:row>14</xdr:row>
      <xdr:rowOff>495300</xdr:rowOff>
    </xdr:to>
    <xdr:pic>
      <xdr:nvPicPr>
        <xdr:cNvPr id="343974" name="Immagine 2908" descr="Immagine 2908">
          <a:extLst>
            <a:ext uri="{FF2B5EF4-FFF2-40B4-BE49-F238E27FC236}">
              <a16:creationId xmlns:a16="http://schemas.microsoft.com/office/drawing/2014/main" id="{F0D2E89D-916B-4A2C-9BE7-185D740AE39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136900" y="8509000"/>
          <a:ext cx="5969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15</xdr:row>
      <xdr:rowOff>12700</xdr:rowOff>
    </xdr:from>
    <xdr:to>
      <xdr:col>3</xdr:col>
      <xdr:colOff>730250</xdr:colOff>
      <xdr:row>16</xdr:row>
      <xdr:rowOff>0</xdr:rowOff>
    </xdr:to>
    <xdr:pic>
      <xdr:nvPicPr>
        <xdr:cNvPr id="343975" name="Immagine 3068" descr="Immagine 3068">
          <a:extLst>
            <a:ext uri="{FF2B5EF4-FFF2-40B4-BE49-F238E27FC236}">
              <a16:creationId xmlns:a16="http://schemas.microsoft.com/office/drawing/2014/main" id="{C39544ED-1D20-4CC1-9B81-80578BDA62E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111500" y="9048750"/>
          <a:ext cx="71755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16</xdr:row>
      <xdr:rowOff>19050</xdr:rowOff>
    </xdr:from>
    <xdr:to>
      <xdr:col>3</xdr:col>
      <xdr:colOff>793750</xdr:colOff>
      <xdr:row>16</xdr:row>
      <xdr:rowOff>539750</xdr:rowOff>
    </xdr:to>
    <xdr:pic>
      <xdr:nvPicPr>
        <xdr:cNvPr id="343976" name="Immagine 3070" descr="Immagine 3070">
          <a:extLst>
            <a:ext uri="{FF2B5EF4-FFF2-40B4-BE49-F238E27FC236}">
              <a16:creationId xmlns:a16="http://schemas.microsoft.com/office/drawing/2014/main" id="{12D0A75F-EE21-4C76-AA28-4B9EEE5EC572}"/>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130550" y="9664700"/>
          <a:ext cx="7620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209550</xdr:colOff>
      <xdr:row>17</xdr:row>
      <xdr:rowOff>76200</xdr:rowOff>
    </xdr:from>
    <xdr:to>
      <xdr:col>3</xdr:col>
      <xdr:colOff>977900</xdr:colOff>
      <xdr:row>17</xdr:row>
      <xdr:rowOff>603250</xdr:rowOff>
    </xdr:to>
    <xdr:pic>
      <xdr:nvPicPr>
        <xdr:cNvPr id="343977" name="Immagine 3418" descr="Immagine 3418">
          <a:extLst>
            <a:ext uri="{FF2B5EF4-FFF2-40B4-BE49-F238E27FC236}">
              <a16:creationId xmlns:a16="http://schemas.microsoft.com/office/drawing/2014/main" id="{EFAE535D-BA9D-45A4-BDC2-659A2500380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308350" y="10312400"/>
          <a:ext cx="7683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18</xdr:row>
      <xdr:rowOff>31750</xdr:rowOff>
    </xdr:from>
    <xdr:to>
      <xdr:col>3</xdr:col>
      <xdr:colOff>768350</xdr:colOff>
      <xdr:row>19</xdr:row>
      <xdr:rowOff>0</xdr:rowOff>
    </xdr:to>
    <xdr:pic>
      <xdr:nvPicPr>
        <xdr:cNvPr id="343978" name="Immagine 3358" descr="Immagine 3358">
          <a:extLst>
            <a:ext uri="{FF2B5EF4-FFF2-40B4-BE49-F238E27FC236}">
              <a16:creationId xmlns:a16="http://schemas.microsoft.com/office/drawing/2014/main" id="{0C5BB5AC-9D57-4ECF-A93D-291987AD15D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136900" y="10877550"/>
          <a:ext cx="73025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20</xdr:row>
      <xdr:rowOff>31750</xdr:rowOff>
    </xdr:from>
    <xdr:to>
      <xdr:col>3</xdr:col>
      <xdr:colOff>787400</xdr:colOff>
      <xdr:row>21</xdr:row>
      <xdr:rowOff>0</xdr:rowOff>
    </xdr:to>
    <xdr:pic>
      <xdr:nvPicPr>
        <xdr:cNvPr id="343979" name="Immagine 3228" descr="Immagine 3228">
          <a:extLst>
            <a:ext uri="{FF2B5EF4-FFF2-40B4-BE49-F238E27FC236}">
              <a16:creationId xmlns:a16="http://schemas.microsoft.com/office/drawing/2014/main" id="{7B76AF13-5349-4925-9B77-FA1BDB87FA1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130550" y="11804650"/>
          <a:ext cx="75565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21</xdr:row>
      <xdr:rowOff>38100</xdr:rowOff>
    </xdr:from>
    <xdr:to>
      <xdr:col>3</xdr:col>
      <xdr:colOff>768350</xdr:colOff>
      <xdr:row>22</xdr:row>
      <xdr:rowOff>0</xdr:rowOff>
    </xdr:to>
    <xdr:pic>
      <xdr:nvPicPr>
        <xdr:cNvPr id="343980" name="Immagine 3398" descr="Immagine 3398">
          <a:extLst>
            <a:ext uri="{FF2B5EF4-FFF2-40B4-BE49-F238E27FC236}">
              <a16:creationId xmlns:a16="http://schemas.microsoft.com/office/drawing/2014/main" id="{C14B0CA6-2610-4F72-952E-218F5DC344A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117850" y="12388850"/>
          <a:ext cx="74930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22</xdr:row>
      <xdr:rowOff>19050</xdr:rowOff>
    </xdr:from>
    <xdr:to>
      <xdr:col>3</xdr:col>
      <xdr:colOff>806450</xdr:colOff>
      <xdr:row>22</xdr:row>
      <xdr:rowOff>533400</xdr:rowOff>
    </xdr:to>
    <xdr:pic>
      <xdr:nvPicPr>
        <xdr:cNvPr id="343981" name="Immagine 3284" descr="Immagine 3284">
          <a:extLst>
            <a:ext uri="{FF2B5EF4-FFF2-40B4-BE49-F238E27FC236}">
              <a16:creationId xmlns:a16="http://schemas.microsoft.com/office/drawing/2014/main" id="{D77D985E-FF52-4B4A-AD49-B467325B469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136900" y="13030200"/>
          <a:ext cx="7683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23</xdr:row>
      <xdr:rowOff>25400</xdr:rowOff>
    </xdr:from>
    <xdr:to>
      <xdr:col>3</xdr:col>
      <xdr:colOff>838200</xdr:colOff>
      <xdr:row>23</xdr:row>
      <xdr:rowOff>501650</xdr:rowOff>
    </xdr:to>
    <xdr:pic>
      <xdr:nvPicPr>
        <xdr:cNvPr id="343982" name="Immagine 12100" descr="Immagine 12100">
          <a:extLst>
            <a:ext uri="{FF2B5EF4-FFF2-40B4-BE49-F238E27FC236}">
              <a16:creationId xmlns:a16="http://schemas.microsoft.com/office/drawing/2014/main" id="{E3DE9281-BA4C-4FD0-954A-F7680A7F5BAF}"/>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130550" y="13608050"/>
          <a:ext cx="8064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25</xdr:row>
      <xdr:rowOff>69850</xdr:rowOff>
    </xdr:from>
    <xdr:to>
      <xdr:col>3</xdr:col>
      <xdr:colOff>869950</xdr:colOff>
      <xdr:row>25</xdr:row>
      <xdr:rowOff>546100</xdr:rowOff>
    </xdr:to>
    <xdr:pic>
      <xdr:nvPicPr>
        <xdr:cNvPr id="343983" name="Immagine 12114" descr="Immagine 12114">
          <a:extLst>
            <a:ext uri="{FF2B5EF4-FFF2-40B4-BE49-F238E27FC236}">
              <a16:creationId xmlns:a16="http://schemas.microsoft.com/office/drawing/2014/main" id="{1C0CFCED-01BE-4593-80DD-1136FBC8892E}"/>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251200" y="14560550"/>
          <a:ext cx="7175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26</xdr:row>
      <xdr:rowOff>63500</xdr:rowOff>
    </xdr:from>
    <xdr:to>
      <xdr:col>3</xdr:col>
      <xdr:colOff>857250</xdr:colOff>
      <xdr:row>26</xdr:row>
      <xdr:rowOff>615950</xdr:rowOff>
    </xdr:to>
    <xdr:pic>
      <xdr:nvPicPr>
        <xdr:cNvPr id="343984" name="Immagine 6208" descr="Immagine 6208">
          <a:extLst>
            <a:ext uri="{FF2B5EF4-FFF2-40B4-BE49-F238E27FC236}">
              <a16:creationId xmlns:a16="http://schemas.microsoft.com/office/drawing/2014/main" id="{25F4CF09-5A5D-45CF-9CA4-F7313D2147BB}"/>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225800" y="15125700"/>
          <a:ext cx="7302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27</xdr:row>
      <xdr:rowOff>19050</xdr:rowOff>
    </xdr:from>
    <xdr:to>
      <xdr:col>3</xdr:col>
      <xdr:colOff>793750</xdr:colOff>
      <xdr:row>27</xdr:row>
      <xdr:rowOff>584200</xdr:rowOff>
    </xdr:to>
    <xdr:pic>
      <xdr:nvPicPr>
        <xdr:cNvPr id="343985" name="Immagine 11874" descr="Immagine 11874">
          <a:extLst>
            <a:ext uri="{FF2B5EF4-FFF2-40B4-BE49-F238E27FC236}">
              <a16:creationId xmlns:a16="http://schemas.microsoft.com/office/drawing/2014/main" id="{7B4B6ED2-BE8D-4270-8144-09102CE6E139}"/>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130550" y="15709900"/>
          <a:ext cx="76200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28</xdr:row>
      <xdr:rowOff>31750</xdr:rowOff>
    </xdr:from>
    <xdr:to>
      <xdr:col>3</xdr:col>
      <xdr:colOff>787400</xdr:colOff>
      <xdr:row>28</xdr:row>
      <xdr:rowOff>552450</xdr:rowOff>
    </xdr:to>
    <xdr:pic>
      <xdr:nvPicPr>
        <xdr:cNvPr id="343986" name="Immagine 3542" descr="Immagine 3542">
          <a:extLst>
            <a:ext uri="{FF2B5EF4-FFF2-40B4-BE49-F238E27FC236}">
              <a16:creationId xmlns:a16="http://schemas.microsoft.com/office/drawing/2014/main" id="{8C8B479A-C90D-404D-86F8-BF1B676C1594}"/>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136900" y="16351250"/>
          <a:ext cx="7493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29</xdr:row>
      <xdr:rowOff>19050</xdr:rowOff>
    </xdr:from>
    <xdr:to>
      <xdr:col>3</xdr:col>
      <xdr:colOff>698500</xdr:colOff>
      <xdr:row>29</xdr:row>
      <xdr:rowOff>514350</xdr:rowOff>
    </xdr:to>
    <xdr:pic>
      <xdr:nvPicPr>
        <xdr:cNvPr id="343987" name="Immagine 3518" descr="Immagine 3518">
          <a:extLst>
            <a:ext uri="{FF2B5EF4-FFF2-40B4-BE49-F238E27FC236}">
              <a16:creationId xmlns:a16="http://schemas.microsoft.com/office/drawing/2014/main" id="{920EB406-1073-4092-AC23-BE61BAC3AC47}"/>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130550" y="16954500"/>
          <a:ext cx="6667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3</xdr:row>
      <xdr:rowOff>31750</xdr:rowOff>
    </xdr:from>
    <xdr:to>
      <xdr:col>3</xdr:col>
      <xdr:colOff>1104900</xdr:colOff>
      <xdr:row>3</xdr:row>
      <xdr:rowOff>425450</xdr:rowOff>
    </xdr:to>
    <xdr:pic>
      <xdr:nvPicPr>
        <xdr:cNvPr id="343988" name="Picture 1" descr="Picture 1">
          <a:extLst>
            <a:ext uri="{FF2B5EF4-FFF2-40B4-BE49-F238E27FC236}">
              <a16:creationId xmlns:a16="http://schemas.microsoft.com/office/drawing/2014/main" id="{AB05A608-6554-49FC-A469-D33B86C2B6E8}"/>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136900" y="1663700"/>
          <a:ext cx="106680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4</xdr:row>
      <xdr:rowOff>19050</xdr:rowOff>
    </xdr:from>
    <xdr:to>
      <xdr:col>3</xdr:col>
      <xdr:colOff>698500</xdr:colOff>
      <xdr:row>4</xdr:row>
      <xdr:rowOff>482600</xdr:rowOff>
    </xdr:to>
    <xdr:pic>
      <xdr:nvPicPr>
        <xdr:cNvPr id="343989" name="Picture 2" descr="Picture 2">
          <a:extLst>
            <a:ext uri="{FF2B5EF4-FFF2-40B4-BE49-F238E27FC236}">
              <a16:creationId xmlns:a16="http://schemas.microsoft.com/office/drawing/2014/main" id="{4B84410A-D791-473D-B717-BE6EA0A6EE94}"/>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136900" y="2139950"/>
          <a:ext cx="66040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5</xdr:row>
      <xdr:rowOff>31750</xdr:rowOff>
    </xdr:from>
    <xdr:to>
      <xdr:col>3</xdr:col>
      <xdr:colOff>673100</xdr:colOff>
      <xdr:row>5</xdr:row>
      <xdr:rowOff>698500</xdr:rowOff>
    </xdr:to>
    <xdr:pic>
      <xdr:nvPicPr>
        <xdr:cNvPr id="343990" name="Picture 2" descr="Picture 2">
          <a:extLst>
            <a:ext uri="{FF2B5EF4-FFF2-40B4-BE49-F238E27FC236}">
              <a16:creationId xmlns:a16="http://schemas.microsoft.com/office/drawing/2014/main" id="{65874418-E3E4-4AFA-A51A-98A2F4B90B83}"/>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149600" y="2952750"/>
          <a:ext cx="6223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19</xdr:row>
      <xdr:rowOff>76200</xdr:rowOff>
    </xdr:from>
    <xdr:to>
      <xdr:col>3</xdr:col>
      <xdr:colOff>1212850</xdr:colOff>
      <xdr:row>19</xdr:row>
      <xdr:rowOff>190500</xdr:rowOff>
    </xdr:to>
    <xdr:pic>
      <xdr:nvPicPr>
        <xdr:cNvPr id="343991" name="Picture 3" descr="Picture 3">
          <a:extLst>
            <a:ext uri="{FF2B5EF4-FFF2-40B4-BE49-F238E27FC236}">
              <a16:creationId xmlns:a16="http://schemas.microsoft.com/office/drawing/2014/main" id="{C9962300-9187-4624-B922-140F36950F22}"/>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181350" y="11588750"/>
          <a:ext cx="1130300" cy="114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24</xdr:row>
      <xdr:rowOff>69850</xdr:rowOff>
    </xdr:from>
    <xdr:to>
      <xdr:col>3</xdr:col>
      <xdr:colOff>1238250</xdr:colOff>
      <xdr:row>24</xdr:row>
      <xdr:rowOff>292100</xdr:rowOff>
    </xdr:to>
    <xdr:pic>
      <xdr:nvPicPr>
        <xdr:cNvPr id="343992" name="Picture 4" descr="Picture 4">
          <a:extLst>
            <a:ext uri="{FF2B5EF4-FFF2-40B4-BE49-F238E27FC236}">
              <a16:creationId xmlns:a16="http://schemas.microsoft.com/office/drawing/2014/main" id="{EEEC6489-356E-44AC-9E01-E69DF4A1EB85}"/>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130550" y="14204950"/>
          <a:ext cx="1206500" cy="222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xdr:row>
      <xdr:rowOff>38100</xdr:rowOff>
    </xdr:from>
    <xdr:to>
      <xdr:col>3</xdr:col>
      <xdr:colOff>1225550</xdr:colOff>
      <xdr:row>1</xdr:row>
      <xdr:rowOff>381000</xdr:rowOff>
    </xdr:to>
    <xdr:pic>
      <xdr:nvPicPr>
        <xdr:cNvPr id="343993" name="Picture 29" descr="Picture 29">
          <a:extLst>
            <a:ext uri="{FF2B5EF4-FFF2-40B4-BE49-F238E27FC236}">
              <a16:creationId xmlns:a16="http://schemas.microsoft.com/office/drawing/2014/main" id="{5C89B316-4D3B-40B8-915A-B1A37A8A0C95}"/>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136900" y="419100"/>
          <a:ext cx="118745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43</xdr:row>
      <xdr:rowOff>25400</xdr:rowOff>
    </xdr:from>
    <xdr:to>
      <xdr:col>3</xdr:col>
      <xdr:colOff>298450</xdr:colOff>
      <xdr:row>43</xdr:row>
      <xdr:rowOff>508000</xdr:rowOff>
    </xdr:to>
    <xdr:pic>
      <xdr:nvPicPr>
        <xdr:cNvPr id="343994" name="Picture 169" descr="Picture 169">
          <a:extLst>
            <a:ext uri="{FF2B5EF4-FFF2-40B4-BE49-F238E27FC236}">
              <a16:creationId xmlns:a16="http://schemas.microsoft.com/office/drawing/2014/main" id="{E37CA3D2-B3DA-4739-AD5A-24B9486D2DD1}"/>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149600" y="23348950"/>
          <a:ext cx="24765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46</xdr:row>
      <xdr:rowOff>25400</xdr:rowOff>
    </xdr:from>
    <xdr:to>
      <xdr:col>3</xdr:col>
      <xdr:colOff>571500</xdr:colOff>
      <xdr:row>46</xdr:row>
      <xdr:rowOff>666750</xdr:rowOff>
    </xdr:to>
    <xdr:pic>
      <xdr:nvPicPr>
        <xdr:cNvPr id="343995" name="Picture 171" descr="Picture 171">
          <a:extLst>
            <a:ext uri="{FF2B5EF4-FFF2-40B4-BE49-F238E27FC236}">
              <a16:creationId xmlns:a16="http://schemas.microsoft.com/office/drawing/2014/main" id="{1B1C6E75-7E16-4F8D-AD43-0EEABE8DAFD9}"/>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130550" y="25577800"/>
          <a:ext cx="53975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51</xdr:row>
      <xdr:rowOff>19050</xdr:rowOff>
    </xdr:from>
    <xdr:to>
      <xdr:col>3</xdr:col>
      <xdr:colOff>628650</xdr:colOff>
      <xdr:row>51</xdr:row>
      <xdr:rowOff>641350</xdr:rowOff>
    </xdr:to>
    <xdr:pic>
      <xdr:nvPicPr>
        <xdr:cNvPr id="343996" name="Picture 191" descr="Picture 191">
          <a:extLst>
            <a:ext uri="{FF2B5EF4-FFF2-40B4-BE49-F238E27FC236}">
              <a16:creationId xmlns:a16="http://schemas.microsoft.com/office/drawing/2014/main" id="{8227887F-9BA8-4455-AC69-AD85B8A2EBC1}"/>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rot="-150077">
          <a:off x="3136900" y="28854400"/>
          <a:ext cx="59055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52</xdr:row>
      <xdr:rowOff>50800</xdr:rowOff>
    </xdr:from>
    <xdr:to>
      <xdr:col>3</xdr:col>
      <xdr:colOff>641350</xdr:colOff>
      <xdr:row>52</xdr:row>
      <xdr:rowOff>781050</xdr:rowOff>
    </xdr:to>
    <xdr:pic>
      <xdr:nvPicPr>
        <xdr:cNvPr id="343997" name="Picture 153" descr="Picture 153">
          <a:extLst>
            <a:ext uri="{FF2B5EF4-FFF2-40B4-BE49-F238E27FC236}">
              <a16:creationId xmlns:a16="http://schemas.microsoft.com/office/drawing/2014/main" id="{6E07A436-CC51-4070-958D-4EAB095DEAEF}"/>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111500" y="29698950"/>
          <a:ext cx="62865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32</xdr:row>
      <xdr:rowOff>38100</xdr:rowOff>
    </xdr:from>
    <xdr:to>
      <xdr:col>3</xdr:col>
      <xdr:colOff>1187450</xdr:colOff>
      <xdr:row>32</xdr:row>
      <xdr:rowOff>190500</xdr:rowOff>
    </xdr:to>
    <xdr:pic>
      <xdr:nvPicPr>
        <xdr:cNvPr id="343998" name="Picture 222" descr="Picture 222">
          <a:extLst>
            <a:ext uri="{FF2B5EF4-FFF2-40B4-BE49-F238E27FC236}">
              <a16:creationId xmlns:a16="http://schemas.microsoft.com/office/drawing/2014/main" id="{5EA5C386-7B3B-432D-9810-7CE0144B9985}"/>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130550" y="18294350"/>
          <a:ext cx="1155700" cy="152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33</xdr:row>
      <xdr:rowOff>57150</xdr:rowOff>
    </xdr:from>
    <xdr:to>
      <xdr:col>3</xdr:col>
      <xdr:colOff>1238250</xdr:colOff>
      <xdr:row>33</xdr:row>
      <xdr:rowOff>203200</xdr:rowOff>
    </xdr:to>
    <xdr:pic>
      <xdr:nvPicPr>
        <xdr:cNvPr id="343999" name="Picture 222" descr="Picture 222">
          <a:extLst>
            <a:ext uri="{FF2B5EF4-FFF2-40B4-BE49-F238E27FC236}">
              <a16:creationId xmlns:a16="http://schemas.microsoft.com/office/drawing/2014/main" id="{5E0E651B-DEBE-49AE-B9FE-BA34462BD96A}"/>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136900" y="18719800"/>
          <a:ext cx="1200150" cy="146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31</xdr:row>
      <xdr:rowOff>12700</xdr:rowOff>
    </xdr:from>
    <xdr:to>
      <xdr:col>3</xdr:col>
      <xdr:colOff>1187450</xdr:colOff>
      <xdr:row>31</xdr:row>
      <xdr:rowOff>203200</xdr:rowOff>
    </xdr:to>
    <xdr:pic>
      <xdr:nvPicPr>
        <xdr:cNvPr id="344000" name="Picture 222" descr="Picture 222">
          <a:extLst>
            <a:ext uri="{FF2B5EF4-FFF2-40B4-BE49-F238E27FC236}">
              <a16:creationId xmlns:a16="http://schemas.microsoft.com/office/drawing/2014/main" id="{1B45AFE5-8F57-43E1-BA2D-4FEFD5CE6661}"/>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111500" y="17862550"/>
          <a:ext cx="1174750" cy="19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30</xdr:row>
      <xdr:rowOff>57150</xdr:rowOff>
    </xdr:from>
    <xdr:to>
      <xdr:col>3</xdr:col>
      <xdr:colOff>1187450</xdr:colOff>
      <xdr:row>30</xdr:row>
      <xdr:rowOff>298450</xdr:rowOff>
    </xdr:to>
    <xdr:pic>
      <xdr:nvPicPr>
        <xdr:cNvPr id="344001" name="Picture 4883" descr="Picture 4883">
          <a:extLst>
            <a:ext uri="{FF2B5EF4-FFF2-40B4-BE49-F238E27FC236}">
              <a16:creationId xmlns:a16="http://schemas.microsoft.com/office/drawing/2014/main" id="{15CF1FFB-B6CC-4544-9A68-9485DF1215C9}"/>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b="1280"/>
        <a:stretch>
          <a:fillRect/>
        </a:stretch>
      </xdr:blipFill>
      <xdr:spPr bwMode="auto">
        <a:xfrm>
          <a:off x="3136900" y="17551400"/>
          <a:ext cx="11493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47</xdr:row>
      <xdr:rowOff>38100</xdr:rowOff>
    </xdr:from>
    <xdr:to>
      <xdr:col>3</xdr:col>
      <xdr:colOff>1168400</xdr:colOff>
      <xdr:row>47</xdr:row>
      <xdr:rowOff>641350</xdr:rowOff>
    </xdr:to>
    <xdr:pic>
      <xdr:nvPicPr>
        <xdr:cNvPr id="344002" name="Picture 25" descr="Picture 25">
          <a:extLst>
            <a:ext uri="{FF2B5EF4-FFF2-40B4-BE49-F238E27FC236}">
              <a16:creationId xmlns:a16="http://schemas.microsoft.com/office/drawing/2014/main" id="{3601F4F7-C6EB-43BB-8BF3-0670AEA6F485}"/>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136900" y="26314400"/>
          <a:ext cx="11303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55</xdr:row>
      <xdr:rowOff>76200</xdr:rowOff>
    </xdr:from>
    <xdr:to>
      <xdr:col>3</xdr:col>
      <xdr:colOff>1238250</xdr:colOff>
      <xdr:row>55</xdr:row>
      <xdr:rowOff>228600</xdr:rowOff>
    </xdr:to>
    <xdr:pic>
      <xdr:nvPicPr>
        <xdr:cNvPr id="344003" name="Picture 43" descr="Picture 43">
          <a:extLst>
            <a:ext uri="{FF2B5EF4-FFF2-40B4-BE49-F238E27FC236}">
              <a16:creationId xmlns:a16="http://schemas.microsoft.com/office/drawing/2014/main" id="{B98D586C-CC1C-4607-90AE-0293308758CB}"/>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117850" y="31349950"/>
          <a:ext cx="1219200" cy="152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56</xdr:row>
      <xdr:rowOff>38100</xdr:rowOff>
    </xdr:from>
    <xdr:to>
      <xdr:col>3</xdr:col>
      <xdr:colOff>1238250</xdr:colOff>
      <xdr:row>56</xdr:row>
      <xdr:rowOff>228600</xdr:rowOff>
    </xdr:to>
    <xdr:pic>
      <xdr:nvPicPr>
        <xdr:cNvPr id="344004" name="Picture 44" descr="Picture 44">
          <a:extLst>
            <a:ext uri="{FF2B5EF4-FFF2-40B4-BE49-F238E27FC236}">
              <a16:creationId xmlns:a16="http://schemas.microsoft.com/office/drawing/2014/main" id="{5953CE9C-38E4-4114-87C2-0151F0407A9B}"/>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3117850" y="31578550"/>
          <a:ext cx="1219200" cy="19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54</xdr:row>
      <xdr:rowOff>69850</xdr:rowOff>
    </xdr:from>
    <xdr:to>
      <xdr:col>3</xdr:col>
      <xdr:colOff>1238250</xdr:colOff>
      <xdr:row>54</xdr:row>
      <xdr:rowOff>260350</xdr:rowOff>
    </xdr:to>
    <xdr:pic>
      <xdr:nvPicPr>
        <xdr:cNvPr id="344005" name="Picture 45" descr="Picture 45">
          <a:extLst>
            <a:ext uri="{FF2B5EF4-FFF2-40B4-BE49-F238E27FC236}">
              <a16:creationId xmlns:a16="http://schemas.microsoft.com/office/drawing/2014/main" id="{E226B3EC-5C2D-4305-8719-4A05278FE535}"/>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111500" y="30968950"/>
          <a:ext cx="1225550" cy="19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63500</xdr:colOff>
      <xdr:row>53</xdr:row>
      <xdr:rowOff>38100</xdr:rowOff>
    </xdr:from>
    <xdr:to>
      <xdr:col>3</xdr:col>
      <xdr:colOff>1238250</xdr:colOff>
      <xdr:row>53</xdr:row>
      <xdr:rowOff>285750</xdr:rowOff>
    </xdr:to>
    <xdr:pic>
      <xdr:nvPicPr>
        <xdr:cNvPr id="344006" name="Picture 46" descr="Picture 46">
          <a:extLst>
            <a:ext uri="{FF2B5EF4-FFF2-40B4-BE49-F238E27FC236}">
              <a16:creationId xmlns:a16="http://schemas.microsoft.com/office/drawing/2014/main" id="{B8CD0A6B-5887-41A4-B030-9B58FC998263}"/>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162300" y="30505400"/>
          <a:ext cx="117475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35</xdr:row>
      <xdr:rowOff>31750</xdr:rowOff>
    </xdr:from>
    <xdr:to>
      <xdr:col>3</xdr:col>
      <xdr:colOff>577850</xdr:colOff>
      <xdr:row>35</xdr:row>
      <xdr:rowOff>349250</xdr:rowOff>
    </xdr:to>
    <xdr:pic>
      <xdr:nvPicPr>
        <xdr:cNvPr id="344007" name="Picture 47" descr="Picture 47">
          <a:extLst>
            <a:ext uri="{FF2B5EF4-FFF2-40B4-BE49-F238E27FC236}">
              <a16:creationId xmlns:a16="http://schemas.microsoft.com/office/drawing/2014/main" id="{4E8313EC-2EDC-4959-ABA2-EA3048D08062}"/>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3136900" y="19469100"/>
          <a:ext cx="53975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37</xdr:row>
      <xdr:rowOff>38100</xdr:rowOff>
    </xdr:from>
    <xdr:to>
      <xdr:col>3</xdr:col>
      <xdr:colOff>781050</xdr:colOff>
      <xdr:row>38</xdr:row>
      <xdr:rowOff>0</xdr:rowOff>
    </xdr:to>
    <xdr:pic>
      <xdr:nvPicPr>
        <xdr:cNvPr id="344008" name="Picture 48" descr="Picture 48">
          <a:extLst>
            <a:ext uri="{FF2B5EF4-FFF2-40B4-BE49-F238E27FC236}">
              <a16:creationId xmlns:a16="http://schemas.microsoft.com/office/drawing/2014/main" id="{1C565B7C-561B-46A9-9B2E-E82A5D77BC92}"/>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3136900" y="20497800"/>
          <a:ext cx="7429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38</xdr:row>
      <xdr:rowOff>50800</xdr:rowOff>
    </xdr:from>
    <xdr:to>
      <xdr:col>3</xdr:col>
      <xdr:colOff>742950</xdr:colOff>
      <xdr:row>38</xdr:row>
      <xdr:rowOff>520700</xdr:rowOff>
    </xdr:to>
    <xdr:pic>
      <xdr:nvPicPr>
        <xdr:cNvPr id="344009" name="Picture 49" descr="Picture 49">
          <a:extLst>
            <a:ext uri="{FF2B5EF4-FFF2-40B4-BE49-F238E27FC236}">
              <a16:creationId xmlns:a16="http://schemas.microsoft.com/office/drawing/2014/main" id="{56E730E4-0E62-42B4-894D-37C9A8865498}"/>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3130550" y="21228050"/>
          <a:ext cx="7112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39</xdr:row>
      <xdr:rowOff>31750</xdr:rowOff>
    </xdr:from>
    <xdr:to>
      <xdr:col>3</xdr:col>
      <xdr:colOff>920750</xdr:colOff>
      <xdr:row>39</xdr:row>
      <xdr:rowOff>374650</xdr:rowOff>
    </xdr:to>
    <xdr:pic>
      <xdr:nvPicPr>
        <xdr:cNvPr id="344010" name="Picture 50" descr="Picture 50">
          <a:extLst>
            <a:ext uri="{FF2B5EF4-FFF2-40B4-BE49-F238E27FC236}">
              <a16:creationId xmlns:a16="http://schemas.microsoft.com/office/drawing/2014/main" id="{2D6419D6-12D6-4157-A689-4067C7787ADA}"/>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3130550" y="21767800"/>
          <a:ext cx="8890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41</xdr:row>
      <xdr:rowOff>50800</xdr:rowOff>
    </xdr:from>
    <xdr:to>
      <xdr:col>3</xdr:col>
      <xdr:colOff>1054100</xdr:colOff>
      <xdr:row>41</xdr:row>
      <xdr:rowOff>203200</xdr:rowOff>
    </xdr:to>
    <xdr:pic>
      <xdr:nvPicPr>
        <xdr:cNvPr id="344011" name="Picture 743" descr="Picture 743">
          <a:extLst>
            <a:ext uri="{FF2B5EF4-FFF2-40B4-BE49-F238E27FC236}">
              <a16:creationId xmlns:a16="http://schemas.microsoft.com/office/drawing/2014/main" id="{21AC6B4D-B8B9-4B21-8D79-7B0FC6C258A2}"/>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3136900" y="22593300"/>
          <a:ext cx="1016000" cy="152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42</xdr:row>
      <xdr:rowOff>12700</xdr:rowOff>
    </xdr:from>
    <xdr:to>
      <xdr:col>3</xdr:col>
      <xdr:colOff>1016000</xdr:colOff>
      <xdr:row>42</xdr:row>
      <xdr:rowOff>273050</xdr:rowOff>
    </xdr:to>
    <xdr:pic>
      <xdr:nvPicPr>
        <xdr:cNvPr id="344012" name="Picture 858" descr="Picture 858">
          <a:extLst>
            <a:ext uri="{FF2B5EF4-FFF2-40B4-BE49-F238E27FC236}">
              <a16:creationId xmlns:a16="http://schemas.microsoft.com/office/drawing/2014/main" id="{FF72CA9F-E5EE-4F2A-A1B1-79ADAAFE552D}"/>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3117850" y="22821900"/>
          <a:ext cx="99695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49</xdr:row>
      <xdr:rowOff>31750</xdr:rowOff>
    </xdr:from>
    <xdr:to>
      <xdr:col>3</xdr:col>
      <xdr:colOff>908050</xdr:colOff>
      <xdr:row>49</xdr:row>
      <xdr:rowOff>317500</xdr:rowOff>
    </xdr:to>
    <xdr:pic>
      <xdr:nvPicPr>
        <xdr:cNvPr id="344013" name="图片 8" descr="图片 8">
          <a:extLst>
            <a:ext uri="{FF2B5EF4-FFF2-40B4-BE49-F238E27FC236}">
              <a16:creationId xmlns:a16="http://schemas.microsoft.com/office/drawing/2014/main" id="{FD346C18-7358-4087-B904-F9377AE54392}"/>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3117850" y="27832050"/>
          <a:ext cx="88900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44</xdr:row>
      <xdr:rowOff>25400</xdr:rowOff>
    </xdr:from>
    <xdr:to>
      <xdr:col>3</xdr:col>
      <xdr:colOff>819150</xdr:colOff>
      <xdr:row>44</xdr:row>
      <xdr:rowOff>577850</xdr:rowOff>
    </xdr:to>
    <xdr:pic>
      <xdr:nvPicPr>
        <xdr:cNvPr id="344014" name="Picture 58" descr="Picture 58">
          <a:extLst>
            <a:ext uri="{FF2B5EF4-FFF2-40B4-BE49-F238E27FC236}">
              <a16:creationId xmlns:a16="http://schemas.microsoft.com/office/drawing/2014/main" id="{2F63B613-CBD6-418D-94FC-4ACB6F7AEB61}"/>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3130550" y="24130000"/>
          <a:ext cx="7874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40</xdr:row>
      <xdr:rowOff>19050</xdr:rowOff>
    </xdr:from>
    <xdr:to>
      <xdr:col>3</xdr:col>
      <xdr:colOff>1111250</xdr:colOff>
      <xdr:row>40</xdr:row>
      <xdr:rowOff>266700</xdr:rowOff>
    </xdr:to>
    <xdr:pic>
      <xdr:nvPicPr>
        <xdr:cNvPr id="344015" name="Picture 59" descr="Picture 59">
          <a:extLst>
            <a:ext uri="{FF2B5EF4-FFF2-40B4-BE49-F238E27FC236}">
              <a16:creationId xmlns:a16="http://schemas.microsoft.com/office/drawing/2014/main" id="{571F8C8E-5AE9-43FC-B326-3BAEB0E717CE}"/>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3149600" y="22225000"/>
          <a:ext cx="106045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36</xdr:row>
      <xdr:rowOff>31750</xdr:rowOff>
    </xdr:from>
    <xdr:to>
      <xdr:col>3</xdr:col>
      <xdr:colOff>876300</xdr:colOff>
      <xdr:row>36</xdr:row>
      <xdr:rowOff>546100</xdr:rowOff>
    </xdr:to>
    <xdr:pic>
      <xdr:nvPicPr>
        <xdr:cNvPr id="344016" name="Picture 60" descr="Picture 60">
          <a:extLst>
            <a:ext uri="{FF2B5EF4-FFF2-40B4-BE49-F238E27FC236}">
              <a16:creationId xmlns:a16="http://schemas.microsoft.com/office/drawing/2014/main" id="{FE3E9389-5E92-455E-ADCC-97FB54195CD8}"/>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3149600" y="19875500"/>
          <a:ext cx="8255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50</xdr:row>
      <xdr:rowOff>19050</xdr:rowOff>
    </xdr:from>
    <xdr:to>
      <xdr:col>3</xdr:col>
      <xdr:colOff>641350</xdr:colOff>
      <xdr:row>50</xdr:row>
      <xdr:rowOff>387350</xdr:rowOff>
    </xdr:to>
    <xdr:pic>
      <xdr:nvPicPr>
        <xdr:cNvPr id="344017" name="Picture 61" descr="Picture 61">
          <a:extLst>
            <a:ext uri="{FF2B5EF4-FFF2-40B4-BE49-F238E27FC236}">
              <a16:creationId xmlns:a16="http://schemas.microsoft.com/office/drawing/2014/main" id="{9FAB0D34-ABA4-42B1-BD8F-3F183E7A3633}"/>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rcRect r="252" b="-75"/>
        <a:stretch>
          <a:fillRect/>
        </a:stretch>
      </xdr:blipFill>
      <xdr:spPr bwMode="auto">
        <a:xfrm>
          <a:off x="3130550" y="28213050"/>
          <a:ext cx="60960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45</xdr:row>
      <xdr:rowOff>6350</xdr:rowOff>
    </xdr:from>
    <xdr:to>
      <xdr:col>3</xdr:col>
      <xdr:colOff>628650</xdr:colOff>
      <xdr:row>45</xdr:row>
      <xdr:rowOff>641350</xdr:rowOff>
    </xdr:to>
    <xdr:pic>
      <xdr:nvPicPr>
        <xdr:cNvPr id="344018" name="Picture 62" descr="Picture 62">
          <a:extLst>
            <a:ext uri="{FF2B5EF4-FFF2-40B4-BE49-F238E27FC236}">
              <a16:creationId xmlns:a16="http://schemas.microsoft.com/office/drawing/2014/main" id="{F5625288-9A5C-4381-AEBE-3B5B6D77824C}"/>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136900" y="24758650"/>
          <a:ext cx="59055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48</xdr:row>
      <xdr:rowOff>19050</xdr:rowOff>
    </xdr:from>
    <xdr:to>
      <xdr:col>3</xdr:col>
      <xdr:colOff>596900</xdr:colOff>
      <xdr:row>48</xdr:row>
      <xdr:rowOff>666750</xdr:rowOff>
    </xdr:to>
    <xdr:pic>
      <xdr:nvPicPr>
        <xdr:cNvPr id="344019" name="Picture 63" descr="Picture 63">
          <a:extLst>
            <a:ext uri="{FF2B5EF4-FFF2-40B4-BE49-F238E27FC236}">
              <a16:creationId xmlns:a16="http://schemas.microsoft.com/office/drawing/2014/main" id="{74F8878F-F18C-4A76-914A-DE58EFA1C55E}"/>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3117850" y="27038300"/>
          <a:ext cx="5778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34</xdr:row>
      <xdr:rowOff>50800</xdr:rowOff>
    </xdr:from>
    <xdr:to>
      <xdr:col>3</xdr:col>
      <xdr:colOff>742950</xdr:colOff>
      <xdr:row>34</xdr:row>
      <xdr:rowOff>292100</xdr:rowOff>
    </xdr:to>
    <xdr:pic>
      <xdr:nvPicPr>
        <xdr:cNvPr id="344020" name="Picture 64" descr="Picture 64">
          <a:extLst>
            <a:ext uri="{FF2B5EF4-FFF2-40B4-BE49-F238E27FC236}">
              <a16:creationId xmlns:a16="http://schemas.microsoft.com/office/drawing/2014/main" id="{C40DDF92-5CC5-4A9C-8B45-706AE06AA75A}"/>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3130550" y="19119850"/>
          <a:ext cx="71120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8</xdr:col>
      <xdr:colOff>139700</xdr:colOff>
      <xdr:row>2</xdr:row>
      <xdr:rowOff>12700</xdr:rowOff>
    </xdr:from>
    <xdr:to>
      <xdr:col>8</xdr:col>
      <xdr:colOff>1397000</xdr:colOff>
      <xdr:row>2</xdr:row>
      <xdr:rowOff>622300</xdr:rowOff>
    </xdr:to>
    <xdr:pic>
      <xdr:nvPicPr>
        <xdr:cNvPr id="344021" name="Picture 106">
          <a:extLst>
            <a:ext uri="{FF2B5EF4-FFF2-40B4-BE49-F238E27FC236}">
              <a16:creationId xmlns:a16="http://schemas.microsoft.com/office/drawing/2014/main" id="{53AA1522-E3F4-45CC-AC92-C4C8CA732927}"/>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11499850" y="984250"/>
          <a:ext cx="12573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317500</xdr:colOff>
      <xdr:row>5</xdr:row>
      <xdr:rowOff>19050</xdr:rowOff>
    </xdr:from>
    <xdr:to>
      <xdr:col>8</xdr:col>
      <xdr:colOff>1130300</xdr:colOff>
      <xdr:row>6</xdr:row>
      <xdr:rowOff>31750</xdr:rowOff>
    </xdr:to>
    <xdr:pic>
      <xdr:nvPicPr>
        <xdr:cNvPr id="344022" name="Picture 107">
          <a:extLst>
            <a:ext uri="{FF2B5EF4-FFF2-40B4-BE49-F238E27FC236}">
              <a16:creationId xmlns:a16="http://schemas.microsoft.com/office/drawing/2014/main" id="{35BE91A6-5A51-495D-9CB7-E02933E7B467}"/>
            </a:ext>
          </a:extLst>
        </xdr:cNvPr>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1677650" y="2940050"/>
          <a:ext cx="812800" cy="76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317500</xdr:colOff>
      <xdr:row>4</xdr:row>
      <xdr:rowOff>6350</xdr:rowOff>
    </xdr:from>
    <xdr:to>
      <xdr:col>8</xdr:col>
      <xdr:colOff>1123950</xdr:colOff>
      <xdr:row>4</xdr:row>
      <xdr:rowOff>768350</xdr:rowOff>
    </xdr:to>
    <xdr:pic>
      <xdr:nvPicPr>
        <xdr:cNvPr id="344023" name="Picture 107">
          <a:extLst>
            <a:ext uri="{FF2B5EF4-FFF2-40B4-BE49-F238E27FC236}">
              <a16:creationId xmlns:a16="http://schemas.microsoft.com/office/drawing/2014/main" id="{5A6326DA-10FC-4B1B-A960-51B4E7331933}"/>
            </a:ext>
          </a:extLst>
        </xdr:cNvPr>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1677650" y="2127250"/>
          <a:ext cx="8064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298450</xdr:colOff>
      <xdr:row>7</xdr:row>
      <xdr:rowOff>336550</xdr:rowOff>
    </xdr:from>
    <xdr:to>
      <xdr:col>8</xdr:col>
      <xdr:colOff>1346200</xdr:colOff>
      <xdr:row>7</xdr:row>
      <xdr:rowOff>603250</xdr:rowOff>
    </xdr:to>
    <xdr:pic>
      <xdr:nvPicPr>
        <xdr:cNvPr id="344024" name="Picture 64">
          <a:extLst>
            <a:ext uri="{FF2B5EF4-FFF2-40B4-BE49-F238E27FC236}">
              <a16:creationId xmlns:a16="http://schemas.microsoft.com/office/drawing/2014/main" id="{6E1573CF-67EF-4869-90A4-432103EFB1A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11658600" y="4622800"/>
          <a:ext cx="1047750" cy="25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127000</xdr:colOff>
      <xdr:row>12</xdr:row>
      <xdr:rowOff>317500</xdr:rowOff>
    </xdr:from>
    <xdr:to>
      <xdr:col>8</xdr:col>
      <xdr:colOff>1257300</xdr:colOff>
      <xdr:row>12</xdr:row>
      <xdr:rowOff>584200</xdr:rowOff>
    </xdr:to>
    <xdr:pic>
      <xdr:nvPicPr>
        <xdr:cNvPr id="344025" name="Picture 68">
          <a:extLst>
            <a:ext uri="{FF2B5EF4-FFF2-40B4-BE49-F238E27FC236}">
              <a16:creationId xmlns:a16="http://schemas.microsoft.com/office/drawing/2014/main" id="{B1223FE4-39D6-44D7-8909-59709D2AFABF}"/>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1487150" y="7556500"/>
          <a:ext cx="11303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209550</xdr:colOff>
      <xdr:row>10</xdr:row>
      <xdr:rowOff>361950</xdr:rowOff>
    </xdr:from>
    <xdr:to>
      <xdr:col>8</xdr:col>
      <xdr:colOff>1327150</xdr:colOff>
      <xdr:row>10</xdr:row>
      <xdr:rowOff>590550</xdr:rowOff>
    </xdr:to>
    <xdr:pic>
      <xdr:nvPicPr>
        <xdr:cNvPr id="344026" name="Picture 6">
          <a:extLst>
            <a:ext uri="{FF2B5EF4-FFF2-40B4-BE49-F238E27FC236}">
              <a16:creationId xmlns:a16="http://schemas.microsoft.com/office/drawing/2014/main" id="{2A85CC0D-2EC1-499B-B4B9-787B2F021516}"/>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11569700" y="6438900"/>
          <a:ext cx="111760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127000</xdr:colOff>
      <xdr:row>13</xdr:row>
      <xdr:rowOff>412750</xdr:rowOff>
    </xdr:from>
    <xdr:to>
      <xdr:col>8</xdr:col>
      <xdr:colOff>1206500</xdr:colOff>
      <xdr:row>13</xdr:row>
      <xdr:rowOff>635000</xdr:rowOff>
    </xdr:to>
    <xdr:pic>
      <xdr:nvPicPr>
        <xdr:cNvPr id="344027" name="Picture 69">
          <a:extLst>
            <a:ext uri="{FF2B5EF4-FFF2-40B4-BE49-F238E27FC236}">
              <a16:creationId xmlns:a16="http://schemas.microsoft.com/office/drawing/2014/main" id="{8A9C57E5-CC67-4A88-B058-FD6169EF78C4}"/>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11487150" y="8312150"/>
          <a:ext cx="1079500" cy="177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127000</xdr:colOff>
      <xdr:row>14</xdr:row>
      <xdr:rowOff>323850</xdr:rowOff>
    </xdr:from>
    <xdr:to>
      <xdr:col>8</xdr:col>
      <xdr:colOff>1206500</xdr:colOff>
      <xdr:row>14</xdr:row>
      <xdr:rowOff>546100</xdr:rowOff>
    </xdr:to>
    <xdr:pic>
      <xdr:nvPicPr>
        <xdr:cNvPr id="344028" name="Picture 9">
          <a:extLst>
            <a:ext uri="{FF2B5EF4-FFF2-40B4-BE49-F238E27FC236}">
              <a16:creationId xmlns:a16="http://schemas.microsoft.com/office/drawing/2014/main" id="{2F875B1B-90FC-4AB7-B414-2071EA192974}"/>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11487150" y="8813800"/>
          <a:ext cx="1079500" cy="222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107950</xdr:colOff>
      <xdr:row>15</xdr:row>
      <xdr:rowOff>260350</xdr:rowOff>
    </xdr:from>
    <xdr:to>
      <xdr:col>8</xdr:col>
      <xdr:colOff>1238250</xdr:colOff>
      <xdr:row>15</xdr:row>
      <xdr:rowOff>539750</xdr:rowOff>
    </xdr:to>
    <xdr:pic>
      <xdr:nvPicPr>
        <xdr:cNvPr id="344029" name="Picture 8">
          <a:extLst>
            <a:ext uri="{FF2B5EF4-FFF2-40B4-BE49-F238E27FC236}">
              <a16:creationId xmlns:a16="http://schemas.microsoft.com/office/drawing/2014/main" id="{2C51D636-E653-4CF9-B906-E24E4DEEA526}"/>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1468100" y="9296400"/>
          <a:ext cx="1130300" cy="279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190500</xdr:colOff>
      <xdr:row>16</xdr:row>
      <xdr:rowOff>323850</xdr:rowOff>
    </xdr:from>
    <xdr:to>
      <xdr:col>8</xdr:col>
      <xdr:colOff>1320800</xdr:colOff>
      <xdr:row>16</xdr:row>
      <xdr:rowOff>590550</xdr:rowOff>
    </xdr:to>
    <xdr:pic>
      <xdr:nvPicPr>
        <xdr:cNvPr id="344030" name="Picture 8">
          <a:extLst>
            <a:ext uri="{FF2B5EF4-FFF2-40B4-BE49-F238E27FC236}">
              <a16:creationId xmlns:a16="http://schemas.microsoft.com/office/drawing/2014/main" id="{998E924B-D859-4090-902F-18B86574B9E0}"/>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1550650" y="9969500"/>
          <a:ext cx="11303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190500</xdr:colOff>
      <xdr:row>17</xdr:row>
      <xdr:rowOff>171450</xdr:rowOff>
    </xdr:from>
    <xdr:to>
      <xdr:col>8</xdr:col>
      <xdr:colOff>1301750</xdr:colOff>
      <xdr:row>18</xdr:row>
      <xdr:rowOff>38100</xdr:rowOff>
    </xdr:to>
    <xdr:pic>
      <xdr:nvPicPr>
        <xdr:cNvPr id="344031" name="Picture 1">
          <a:extLst>
            <a:ext uri="{FF2B5EF4-FFF2-40B4-BE49-F238E27FC236}">
              <a16:creationId xmlns:a16="http://schemas.microsoft.com/office/drawing/2014/main" id="{3F958765-E31A-4E23-8FB6-0138B5D3A625}"/>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11550650" y="10407650"/>
          <a:ext cx="11112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139700</xdr:colOff>
      <xdr:row>18</xdr:row>
      <xdr:rowOff>304800</xdr:rowOff>
    </xdr:from>
    <xdr:to>
      <xdr:col>8</xdr:col>
      <xdr:colOff>1168400</xdr:colOff>
      <xdr:row>18</xdr:row>
      <xdr:rowOff>552450</xdr:rowOff>
    </xdr:to>
    <xdr:pic>
      <xdr:nvPicPr>
        <xdr:cNvPr id="344032" name="Picture 75">
          <a:extLst>
            <a:ext uri="{FF2B5EF4-FFF2-40B4-BE49-F238E27FC236}">
              <a16:creationId xmlns:a16="http://schemas.microsoft.com/office/drawing/2014/main" id="{7CA087ED-6101-4046-918A-0A3129C14641}"/>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11499850" y="11150600"/>
          <a:ext cx="102870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381000</xdr:colOff>
      <xdr:row>19</xdr:row>
      <xdr:rowOff>241300</xdr:rowOff>
    </xdr:from>
    <xdr:to>
      <xdr:col>8</xdr:col>
      <xdr:colOff>1339850</xdr:colOff>
      <xdr:row>19</xdr:row>
      <xdr:rowOff>812800</xdr:rowOff>
    </xdr:to>
    <xdr:pic>
      <xdr:nvPicPr>
        <xdr:cNvPr id="344033" name="Picture 13">
          <a:extLst>
            <a:ext uri="{FF2B5EF4-FFF2-40B4-BE49-F238E27FC236}">
              <a16:creationId xmlns:a16="http://schemas.microsoft.com/office/drawing/2014/main" id="{8E0D32F6-6133-4700-BC6B-2F9CF99F75CF}"/>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11741150" y="11753850"/>
          <a:ext cx="958850" cy="19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196850</xdr:colOff>
      <xdr:row>20</xdr:row>
      <xdr:rowOff>323850</xdr:rowOff>
    </xdr:from>
    <xdr:to>
      <xdr:col>8</xdr:col>
      <xdr:colOff>1384300</xdr:colOff>
      <xdr:row>20</xdr:row>
      <xdr:rowOff>584200</xdr:rowOff>
    </xdr:to>
    <xdr:pic>
      <xdr:nvPicPr>
        <xdr:cNvPr id="344034" name="Picture 5">
          <a:extLst>
            <a:ext uri="{FF2B5EF4-FFF2-40B4-BE49-F238E27FC236}">
              <a16:creationId xmlns:a16="http://schemas.microsoft.com/office/drawing/2014/main" id="{22598AB7-B3A7-430B-83CF-10A97EDADC2C}"/>
            </a:ext>
          </a:extLst>
        </xdr:cNvPr>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11557000" y="12096750"/>
          <a:ext cx="1187450" cy="25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190500</xdr:colOff>
      <xdr:row>21</xdr:row>
      <xdr:rowOff>266700</xdr:rowOff>
    </xdr:from>
    <xdr:to>
      <xdr:col>8</xdr:col>
      <xdr:colOff>1289050</xdr:colOff>
      <xdr:row>21</xdr:row>
      <xdr:rowOff>628650</xdr:rowOff>
    </xdr:to>
    <xdr:pic>
      <xdr:nvPicPr>
        <xdr:cNvPr id="344035" name="Picture 15">
          <a:extLst>
            <a:ext uri="{FF2B5EF4-FFF2-40B4-BE49-F238E27FC236}">
              <a16:creationId xmlns:a16="http://schemas.microsoft.com/office/drawing/2014/main" id="{52B49D82-F354-4E23-B5A1-B8D031F2E552}"/>
            </a:ext>
          </a:extLst>
        </xdr:cNvPr>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11550650" y="12617450"/>
          <a:ext cx="10985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419100</xdr:colOff>
      <xdr:row>23</xdr:row>
      <xdr:rowOff>107950</xdr:rowOff>
    </xdr:from>
    <xdr:to>
      <xdr:col>8</xdr:col>
      <xdr:colOff>1289050</xdr:colOff>
      <xdr:row>23</xdr:row>
      <xdr:rowOff>774700</xdr:rowOff>
    </xdr:to>
    <xdr:pic>
      <xdr:nvPicPr>
        <xdr:cNvPr id="344036" name="Picture 77">
          <a:extLst>
            <a:ext uri="{FF2B5EF4-FFF2-40B4-BE49-F238E27FC236}">
              <a16:creationId xmlns:a16="http://schemas.microsoft.com/office/drawing/2014/main" id="{6C7440A3-A5D6-4614-BE32-45BE59592AB3}"/>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b="4027"/>
        <a:stretch>
          <a:fillRect/>
        </a:stretch>
      </xdr:blipFill>
      <xdr:spPr bwMode="auto">
        <a:xfrm>
          <a:off x="11779250" y="13690600"/>
          <a:ext cx="86995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342900</xdr:colOff>
      <xdr:row>25</xdr:row>
      <xdr:rowOff>146050</xdr:rowOff>
    </xdr:from>
    <xdr:to>
      <xdr:col>8</xdr:col>
      <xdr:colOff>1320800</xdr:colOff>
      <xdr:row>25</xdr:row>
      <xdr:rowOff>762000</xdr:rowOff>
    </xdr:to>
    <xdr:pic>
      <xdr:nvPicPr>
        <xdr:cNvPr id="344037" name="Picture 19">
          <a:extLst>
            <a:ext uri="{FF2B5EF4-FFF2-40B4-BE49-F238E27FC236}">
              <a16:creationId xmlns:a16="http://schemas.microsoft.com/office/drawing/2014/main" id="{253367FC-9153-4279-B6AD-C64808BC9484}"/>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11703050" y="14636750"/>
          <a:ext cx="97790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311150</xdr:colOff>
      <xdr:row>24</xdr:row>
      <xdr:rowOff>107950</xdr:rowOff>
    </xdr:from>
    <xdr:to>
      <xdr:col>8</xdr:col>
      <xdr:colOff>1219200</xdr:colOff>
      <xdr:row>24</xdr:row>
      <xdr:rowOff>793750</xdr:rowOff>
    </xdr:to>
    <xdr:pic>
      <xdr:nvPicPr>
        <xdr:cNvPr id="344038" name="Picture 78">
          <a:extLst>
            <a:ext uri="{FF2B5EF4-FFF2-40B4-BE49-F238E27FC236}">
              <a16:creationId xmlns:a16="http://schemas.microsoft.com/office/drawing/2014/main" id="{FF827F5F-4684-4435-8099-D95DEC606087}"/>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11671300" y="14243050"/>
          <a:ext cx="90805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361950</xdr:colOff>
      <xdr:row>26</xdr:row>
      <xdr:rowOff>57150</xdr:rowOff>
    </xdr:from>
    <xdr:to>
      <xdr:col>8</xdr:col>
      <xdr:colOff>1352550</xdr:colOff>
      <xdr:row>26</xdr:row>
      <xdr:rowOff>762000</xdr:rowOff>
    </xdr:to>
    <xdr:pic>
      <xdr:nvPicPr>
        <xdr:cNvPr id="344039" name="Picture 20">
          <a:extLst>
            <a:ext uri="{FF2B5EF4-FFF2-40B4-BE49-F238E27FC236}">
              <a16:creationId xmlns:a16="http://schemas.microsoft.com/office/drawing/2014/main" id="{228A3AF3-76BB-45E4-93B2-22D11516D025}"/>
            </a:ext>
          </a:extLst>
        </xdr:cNvPr>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11722100" y="15119350"/>
          <a:ext cx="9906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349250</xdr:colOff>
      <xdr:row>27</xdr:row>
      <xdr:rowOff>184150</xdr:rowOff>
    </xdr:from>
    <xdr:to>
      <xdr:col>8</xdr:col>
      <xdr:colOff>1320800</xdr:colOff>
      <xdr:row>27</xdr:row>
      <xdr:rowOff>774700</xdr:rowOff>
    </xdr:to>
    <xdr:pic>
      <xdr:nvPicPr>
        <xdr:cNvPr id="344040" name="Picture 84">
          <a:extLst>
            <a:ext uri="{FF2B5EF4-FFF2-40B4-BE49-F238E27FC236}">
              <a16:creationId xmlns:a16="http://schemas.microsoft.com/office/drawing/2014/main" id="{456F4B61-3D5B-4425-8C51-36C21BE7DE6B}"/>
            </a:ext>
          </a:extLst>
        </xdr:cNvPr>
        <xdr:cNvPicPr>
          <a:picLocks noChangeAspect="1" noChangeArrowheads="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11709400" y="15875000"/>
          <a:ext cx="97155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349250</xdr:colOff>
      <xdr:row>28</xdr:row>
      <xdr:rowOff>139700</xdr:rowOff>
    </xdr:from>
    <xdr:to>
      <xdr:col>8</xdr:col>
      <xdr:colOff>1206500</xdr:colOff>
      <xdr:row>28</xdr:row>
      <xdr:rowOff>501650</xdr:rowOff>
    </xdr:to>
    <xdr:pic>
      <xdr:nvPicPr>
        <xdr:cNvPr id="344041" name="Picture 129">
          <a:extLst>
            <a:ext uri="{FF2B5EF4-FFF2-40B4-BE49-F238E27FC236}">
              <a16:creationId xmlns:a16="http://schemas.microsoft.com/office/drawing/2014/main" id="{197708DE-B66E-411F-90AD-0CA4CAD2AEBA}"/>
            </a:ext>
          </a:extLst>
        </xdr:cNvPr>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11709400" y="16459200"/>
          <a:ext cx="8572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292100</xdr:colOff>
      <xdr:row>29</xdr:row>
      <xdr:rowOff>266700</xdr:rowOff>
    </xdr:from>
    <xdr:to>
      <xdr:col>8</xdr:col>
      <xdr:colOff>1454150</xdr:colOff>
      <xdr:row>29</xdr:row>
      <xdr:rowOff>400050</xdr:rowOff>
    </xdr:to>
    <xdr:pic>
      <xdr:nvPicPr>
        <xdr:cNvPr id="344042" name="Picture 82">
          <a:extLst>
            <a:ext uri="{FF2B5EF4-FFF2-40B4-BE49-F238E27FC236}">
              <a16:creationId xmlns:a16="http://schemas.microsoft.com/office/drawing/2014/main" id="{DADE4238-361B-4922-B153-5FC3895A4AA7}"/>
            </a:ext>
          </a:extLst>
        </xdr:cNvPr>
        <xdr:cNvPicPr>
          <a:picLocks noChangeAspect="1" noChangeArrowheads="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11652250" y="17202150"/>
          <a:ext cx="1162050" cy="133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196850</xdr:colOff>
      <xdr:row>30</xdr:row>
      <xdr:rowOff>57150</xdr:rowOff>
    </xdr:from>
    <xdr:to>
      <xdr:col>8</xdr:col>
      <xdr:colOff>1200150</xdr:colOff>
      <xdr:row>30</xdr:row>
      <xdr:rowOff>323850</xdr:rowOff>
    </xdr:to>
    <xdr:pic>
      <xdr:nvPicPr>
        <xdr:cNvPr id="344043" name="Picture 1">
          <a:extLst>
            <a:ext uri="{FF2B5EF4-FFF2-40B4-BE49-F238E27FC236}">
              <a16:creationId xmlns:a16="http://schemas.microsoft.com/office/drawing/2014/main" id="{8D57F5DE-A45C-48D2-B06C-8A2BB0AFC3AB}"/>
            </a:ext>
          </a:extLst>
        </xdr:cNvPr>
        <xdr:cNvPicPr>
          <a:picLocks noChangeAspect="1" noChangeArrowheads="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11557000" y="17551400"/>
          <a:ext cx="10033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171450</xdr:colOff>
      <xdr:row>31</xdr:row>
      <xdr:rowOff>88900</xdr:rowOff>
    </xdr:from>
    <xdr:to>
      <xdr:col>8</xdr:col>
      <xdr:colOff>1231900</xdr:colOff>
      <xdr:row>31</xdr:row>
      <xdr:rowOff>330200</xdr:rowOff>
    </xdr:to>
    <xdr:pic>
      <xdr:nvPicPr>
        <xdr:cNvPr id="344044" name="Picture 2">
          <a:extLst>
            <a:ext uri="{FF2B5EF4-FFF2-40B4-BE49-F238E27FC236}">
              <a16:creationId xmlns:a16="http://schemas.microsoft.com/office/drawing/2014/main" id="{1600FBBC-9427-47FF-A8A9-F4F1AA9987D1}"/>
            </a:ext>
          </a:extLst>
        </xdr:cNvPr>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11531600" y="17938750"/>
          <a:ext cx="106045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209550</xdr:colOff>
      <xdr:row>32</xdr:row>
      <xdr:rowOff>95250</xdr:rowOff>
    </xdr:from>
    <xdr:to>
      <xdr:col>8</xdr:col>
      <xdr:colOff>1250950</xdr:colOff>
      <xdr:row>32</xdr:row>
      <xdr:rowOff>336550</xdr:rowOff>
    </xdr:to>
    <xdr:pic>
      <xdr:nvPicPr>
        <xdr:cNvPr id="344045" name="Picture 3">
          <a:extLst>
            <a:ext uri="{FF2B5EF4-FFF2-40B4-BE49-F238E27FC236}">
              <a16:creationId xmlns:a16="http://schemas.microsoft.com/office/drawing/2014/main" id="{5D54999F-D8C1-46C7-B5AD-AF8243562D20}"/>
            </a:ext>
          </a:extLst>
        </xdr:cNvPr>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11569700" y="18351500"/>
          <a:ext cx="104140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177800</xdr:colOff>
      <xdr:row>33</xdr:row>
      <xdr:rowOff>95250</xdr:rowOff>
    </xdr:from>
    <xdr:to>
      <xdr:col>8</xdr:col>
      <xdr:colOff>1219200</xdr:colOff>
      <xdr:row>33</xdr:row>
      <xdr:rowOff>323850</xdr:rowOff>
    </xdr:to>
    <xdr:pic>
      <xdr:nvPicPr>
        <xdr:cNvPr id="344046" name="Picture 4">
          <a:extLst>
            <a:ext uri="{FF2B5EF4-FFF2-40B4-BE49-F238E27FC236}">
              <a16:creationId xmlns:a16="http://schemas.microsoft.com/office/drawing/2014/main" id="{EF1445B6-4CC1-4EAC-9F75-CE70CFBBFD64}"/>
            </a:ext>
          </a:extLst>
        </xdr:cNvPr>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11537950" y="18757900"/>
          <a:ext cx="104140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349250</xdr:colOff>
      <xdr:row>34</xdr:row>
      <xdr:rowOff>114300</xdr:rowOff>
    </xdr:from>
    <xdr:to>
      <xdr:col>8</xdr:col>
      <xdr:colOff>1301750</xdr:colOff>
      <xdr:row>34</xdr:row>
      <xdr:rowOff>273050</xdr:rowOff>
    </xdr:to>
    <xdr:pic>
      <xdr:nvPicPr>
        <xdr:cNvPr id="344047" name="Picture 6">
          <a:extLst>
            <a:ext uri="{FF2B5EF4-FFF2-40B4-BE49-F238E27FC236}">
              <a16:creationId xmlns:a16="http://schemas.microsoft.com/office/drawing/2014/main" id="{12F20E68-5E28-4E90-BB6C-3413F1957F14}"/>
            </a:ext>
          </a:extLst>
        </xdr:cNvPr>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11709400" y="19183350"/>
          <a:ext cx="952500" cy="158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311150</xdr:colOff>
      <xdr:row>35</xdr:row>
      <xdr:rowOff>50800</xdr:rowOff>
    </xdr:from>
    <xdr:to>
      <xdr:col>8</xdr:col>
      <xdr:colOff>1263650</xdr:colOff>
      <xdr:row>35</xdr:row>
      <xdr:rowOff>679450</xdr:rowOff>
    </xdr:to>
    <xdr:pic>
      <xdr:nvPicPr>
        <xdr:cNvPr id="344048" name="Picture 90">
          <a:extLst>
            <a:ext uri="{FF2B5EF4-FFF2-40B4-BE49-F238E27FC236}">
              <a16:creationId xmlns:a16="http://schemas.microsoft.com/office/drawing/2014/main" id="{53472D49-D787-4378-A48F-6FF6CA129CE0}"/>
            </a:ext>
          </a:extLst>
        </xdr:cNvPr>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11671300" y="19488150"/>
          <a:ext cx="9525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488950</xdr:colOff>
      <xdr:row>43</xdr:row>
      <xdr:rowOff>234950</xdr:rowOff>
    </xdr:from>
    <xdr:to>
      <xdr:col>8</xdr:col>
      <xdr:colOff>920750</xdr:colOff>
      <xdr:row>43</xdr:row>
      <xdr:rowOff>730250</xdr:rowOff>
    </xdr:to>
    <xdr:pic>
      <xdr:nvPicPr>
        <xdr:cNvPr id="344049" name="Picture 169">
          <a:extLst>
            <a:ext uri="{FF2B5EF4-FFF2-40B4-BE49-F238E27FC236}">
              <a16:creationId xmlns:a16="http://schemas.microsoft.com/office/drawing/2014/main" id="{51CB154F-C543-4D34-A382-90F88745AE8B}"/>
            </a:ext>
          </a:extLst>
        </xdr:cNvPr>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11849100" y="23558500"/>
          <a:ext cx="4318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482600</xdr:colOff>
      <xdr:row>45</xdr:row>
      <xdr:rowOff>273050</xdr:rowOff>
    </xdr:from>
    <xdr:to>
      <xdr:col>8</xdr:col>
      <xdr:colOff>1111250</xdr:colOff>
      <xdr:row>45</xdr:row>
      <xdr:rowOff>806450</xdr:rowOff>
    </xdr:to>
    <xdr:pic>
      <xdr:nvPicPr>
        <xdr:cNvPr id="344050" name="Picture 14">
          <a:extLst>
            <a:ext uri="{FF2B5EF4-FFF2-40B4-BE49-F238E27FC236}">
              <a16:creationId xmlns:a16="http://schemas.microsoft.com/office/drawing/2014/main" id="{17F3C9B7-609E-41EF-888F-4443BEABA70C}"/>
            </a:ext>
          </a:extLst>
        </xdr:cNvPr>
        <xdr:cNvPicPr>
          <a:picLocks noChangeAspect="1" noChangeArrowheads="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11842750" y="25025350"/>
          <a:ext cx="6286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400050</xdr:colOff>
      <xdr:row>46</xdr:row>
      <xdr:rowOff>279400</xdr:rowOff>
    </xdr:from>
    <xdr:to>
      <xdr:col>8</xdr:col>
      <xdr:colOff>1371600</xdr:colOff>
      <xdr:row>46</xdr:row>
      <xdr:rowOff>692150</xdr:rowOff>
    </xdr:to>
    <xdr:pic>
      <xdr:nvPicPr>
        <xdr:cNvPr id="344051" name="Picture 171">
          <a:extLst>
            <a:ext uri="{FF2B5EF4-FFF2-40B4-BE49-F238E27FC236}">
              <a16:creationId xmlns:a16="http://schemas.microsoft.com/office/drawing/2014/main" id="{90E31B3A-172C-41DE-94AE-CAAB185F29B2}"/>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11760200" y="25831800"/>
          <a:ext cx="97155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247650</xdr:colOff>
      <xdr:row>47</xdr:row>
      <xdr:rowOff>190500</xdr:rowOff>
    </xdr:from>
    <xdr:to>
      <xdr:col>8</xdr:col>
      <xdr:colOff>1206500</xdr:colOff>
      <xdr:row>47</xdr:row>
      <xdr:rowOff>590550</xdr:rowOff>
    </xdr:to>
    <xdr:pic>
      <xdr:nvPicPr>
        <xdr:cNvPr id="344052" name="Picture 13">
          <a:extLst>
            <a:ext uri="{FF2B5EF4-FFF2-40B4-BE49-F238E27FC236}">
              <a16:creationId xmlns:a16="http://schemas.microsoft.com/office/drawing/2014/main" id="{C3EBB44A-2587-4D6B-81C5-E2DA1B0F5F68}"/>
            </a:ext>
          </a:extLst>
        </xdr:cNvPr>
        <xdr:cNvPicPr>
          <a:picLocks noChangeAspect="1" noChangeArrowheads="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11607800" y="26466800"/>
          <a:ext cx="9588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311150</xdr:colOff>
      <xdr:row>50</xdr:row>
      <xdr:rowOff>76200</xdr:rowOff>
    </xdr:from>
    <xdr:to>
      <xdr:col>8</xdr:col>
      <xdr:colOff>1289050</xdr:colOff>
      <xdr:row>50</xdr:row>
      <xdr:rowOff>596900</xdr:rowOff>
    </xdr:to>
    <xdr:pic>
      <xdr:nvPicPr>
        <xdr:cNvPr id="344053" name="Picture 53">
          <a:extLst>
            <a:ext uri="{FF2B5EF4-FFF2-40B4-BE49-F238E27FC236}">
              <a16:creationId xmlns:a16="http://schemas.microsoft.com/office/drawing/2014/main" id="{21EB7936-42C1-4998-8DF2-EB1D058B21FD}"/>
            </a:ext>
          </a:extLst>
        </xdr:cNvPr>
        <xdr:cNvPicPr>
          <a:picLocks noChangeAspect="1" noChangeArrowheads="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11671300" y="28270200"/>
          <a:ext cx="9779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400050</xdr:colOff>
      <xdr:row>49</xdr:row>
      <xdr:rowOff>190500</xdr:rowOff>
    </xdr:from>
    <xdr:to>
      <xdr:col>8</xdr:col>
      <xdr:colOff>1130300</xdr:colOff>
      <xdr:row>49</xdr:row>
      <xdr:rowOff>793750</xdr:rowOff>
    </xdr:to>
    <xdr:pic>
      <xdr:nvPicPr>
        <xdr:cNvPr id="344054" name="Picture 152">
          <a:extLst>
            <a:ext uri="{FF2B5EF4-FFF2-40B4-BE49-F238E27FC236}">
              <a16:creationId xmlns:a16="http://schemas.microsoft.com/office/drawing/2014/main" id="{4CBAA7CA-1077-4C0A-8176-FA9A4F59BAE7}"/>
            </a:ext>
          </a:extLst>
        </xdr:cNvPr>
        <xdr:cNvPicPr>
          <a:picLocks noChangeAspect="1" noChangeArrowheads="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11760200" y="27990800"/>
          <a:ext cx="730250" cy="20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400050</xdr:colOff>
      <xdr:row>52</xdr:row>
      <xdr:rowOff>234950</xdr:rowOff>
    </xdr:from>
    <xdr:to>
      <xdr:col>8</xdr:col>
      <xdr:colOff>1200150</xdr:colOff>
      <xdr:row>52</xdr:row>
      <xdr:rowOff>762000</xdr:rowOff>
    </xdr:to>
    <xdr:pic>
      <xdr:nvPicPr>
        <xdr:cNvPr id="344055" name="Picture 18">
          <a:extLst>
            <a:ext uri="{FF2B5EF4-FFF2-40B4-BE49-F238E27FC236}">
              <a16:creationId xmlns:a16="http://schemas.microsoft.com/office/drawing/2014/main" id="{2E49CD52-0264-44B2-9EB5-EADE2B4E2B49}"/>
            </a:ext>
          </a:extLst>
        </xdr:cNvPr>
        <xdr:cNvPicPr>
          <a:picLocks noChangeAspect="1" noChangeArrowheads="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11760200" y="29883100"/>
          <a:ext cx="8001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292100</xdr:colOff>
      <xdr:row>44</xdr:row>
      <xdr:rowOff>266700</xdr:rowOff>
    </xdr:from>
    <xdr:to>
      <xdr:col>8</xdr:col>
      <xdr:colOff>1212850</xdr:colOff>
      <xdr:row>44</xdr:row>
      <xdr:rowOff>838200</xdr:rowOff>
    </xdr:to>
    <xdr:pic>
      <xdr:nvPicPr>
        <xdr:cNvPr id="344056" name="Picture 3">
          <a:extLst>
            <a:ext uri="{FF2B5EF4-FFF2-40B4-BE49-F238E27FC236}">
              <a16:creationId xmlns:a16="http://schemas.microsoft.com/office/drawing/2014/main" id="{CF114FDA-174D-47E7-9D42-11D4EA4E09CC}"/>
            </a:ext>
          </a:extLst>
        </xdr:cNvPr>
        <xdr:cNvPicPr>
          <a:picLocks noChangeAspect="1" noChangeArrowheads="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11652250" y="24371300"/>
          <a:ext cx="9207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387350</xdr:colOff>
      <xdr:row>51</xdr:row>
      <xdr:rowOff>107950</xdr:rowOff>
    </xdr:from>
    <xdr:to>
      <xdr:col>8</xdr:col>
      <xdr:colOff>1098550</xdr:colOff>
      <xdr:row>51</xdr:row>
      <xdr:rowOff>844550</xdr:rowOff>
    </xdr:to>
    <xdr:pic>
      <xdr:nvPicPr>
        <xdr:cNvPr id="344057" name="Picture 191" descr="Picture 191">
          <a:extLst>
            <a:ext uri="{FF2B5EF4-FFF2-40B4-BE49-F238E27FC236}">
              <a16:creationId xmlns:a16="http://schemas.microsoft.com/office/drawing/2014/main" id="{3EDDA6D5-1AEC-476F-B623-5AFCD07590EC}"/>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rot="-150077">
          <a:off x="11747500" y="28943300"/>
          <a:ext cx="7112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8</xdr:col>
      <xdr:colOff>120650</xdr:colOff>
      <xdr:row>53</xdr:row>
      <xdr:rowOff>76200</xdr:rowOff>
    </xdr:from>
    <xdr:to>
      <xdr:col>8</xdr:col>
      <xdr:colOff>1492250</xdr:colOff>
      <xdr:row>53</xdr:row>
      <xdr:rowOff>393700</xdr:rowOff>
    </xdr:to>
    <xdr:pic>
      <xdr:nvPicPr>
        <xdr:cNvPr id="344058" name="Picture 94">
          <a:extLst>
            <a:ext uri="{FF2B5EF4-FFF2-40B4-BE49-F238E27FC236}">
              <a16:creationId xmlns:a16="http://schemas.microsoft.com/office/drawing/2014/main" id="{37231597-7A9C-4C63-8CBC-828EBD710A44}"/>
            </a:ext>
          </a:extLst>
        </xdr:cNvPr>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11480800" y="30543500"/>
          <a:ext cx="137160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120650</xdr:colOff>
      <xdr:row>55</xdr:row>
      <xdr:rowOff>19050</xdr:rowOff>
    </xdr:from>
    <xdr:to>
      <xdr:col>8</xdr:col>
      <xdr:colOff>1498600</xdr:colOff>
      <xdr:row>56</xdr:row>
      <xdr:rowOff>0</xdr:rowOff>
    </xdr:to>
    <xdr:pic>
      <xdr:nvPicPr>
        <xdr:cNvPr id="344059" name="Picture 95">
          <a:extLst>
            <a:ext uri="{FF2B5EF4-FFF2-40B4-BE49-F238E27FC236}">
              <a16:creationId xmlns:a16="http://schemas.microsoft.com/office/drawing/2014/main" id="{21457691-CE57-4317-A043-8EA45E9CBB4E}"/>
            </a:ext>
          </a:extLst>
        </xdr:cNvPr>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11480800" y="31292800"/>
          <a:ext cx="137795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69850</xdr:colOff>
      <xdr:row>56</xdr:row>
      <xdr:rowOff>12700</xdr:rowOff>
    </xdr:from>
    <xdr:to>
      <xdr:col>8</xdr:col>
      <xdr:colOff>1447800</xdr:colOff>
      <xdr:row>56</xdr:row>
      <xdr:rowOff>215900</xdr:rowOff>
    </xdr:to>
    <xdr:pic>
      <xdr:nvPicPr>
        <xdr:cNvPr id="344060" name="Picture 96">
          <a:extLst>
            <a:ext uri="{FF2B5EF4-FFF2-40B4-BE49-F238E27FC236}">
              <a16:creationId xmlns:a16="http://schemas.microsoft.com/office/drawing/2014/main" id="{A4F7BCD4-3CE8-4C32-89F4-2296FC4E231E}"/>
            </a:ext>
          </a:extLst>
        </xdr:cNvPr>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11430000" y="31553150"/>
          <a:ext cx="1377950" cy="20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88900</xdr:colOff>
      <xdr:row>54</xdr:row>
      <xdr:rowOff>19050</xdr:rowOff>
    </xdr:from>
    <xdr:to>
      <xdr:col>8</xdr:col>
      <xdr:colOff>1460500</xdr:colOff>
      <xdr:row>54</xdr:row>
      <xdr:rowOff>336550</xdr:rowOff>
    </xdr:to>
    <xdr:pic>
      <xdr:nvPicPr>
        <xdr:cNvPr id="344061" name="Picture 97">
          <a:extLst>
            <a:ext uri="{FF2B5EF4-FFF2-40B4-BE49-F238E27FC236}">
              <a16:creationId xmlns:a16="http://schemas.microsoft.com/office/drawing/2014/main" id="{DF306D92-4782-4B23-8EF1-DF188EF7D84E}"/>
            </a:ext>
          </a:extLst>
        </xdr:cNvPr>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11449050" y="30918150"/>
          <a:ext cx="137160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247650</xdr:colOff>
      <xdr:row>6</xdr:row>
      <xdr:rowOff>50800</xdr:rowOff>
    </xdr:from>
    <xdr:to>
      <xdr:col>8</xdr:col>
      <xdr:colOff>1504950</xdr:colOff>
      <xdr:row>6</xdr:row>
      <xdr:rowOff>539750</xdr:rowOff>
    </xdr:to>
    <xdr:pic>
      <xdr:nvPicPr>
        <xdr:cNvPr id="344062" name="Picture 1">
          <a:extLst>
            <a:ext uri="{FF2B5EF4-FFF2-40B4-BE49-F238E27FC236}">
              <a16:creationId xmlns:a16="http://schemas.microsoft.com/office/drawing/2014/main" id="{AC907625-ED52-484A-B468-B22EEB775C79}"/>
            </a:ext>
          </a:extLst>
        </xdr:cNvPr>
        <xdr:cNvPicPr>
          <a:picLocks noChangeAspect="1" noChangeArrowheads="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11607800" y="3727450"/>
          <a:ext cx="125730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241300</xdr:colOff>
      <xdr:row>9</xdr:row>
      <xdr:rowOff>400050</xdr:rowOff>
    </xdr:from>
    <xdr:to>
      <xdr:col>8</xdr:col>
      <xdr:colOff>1270000</xdr:colOff>
      <xdr:row>9</xdr:row>
      <xdr:rowOff>533400</xdr:rowOff>
    </xdr:to>
    <xdr:pic>
      <xdr:nvPicPr>
        <xdr:cNvPr id="344063" name="Picture 5">
          <a:extLst>
            <a:ext uri="{FF2B5EF4-FFF2-40B4-BE49-F238E27FC236}">
              <a16:creationId xmlns:a16="http://schemas.microsoft.com/office/drawing/2014/main" id="{066224AE-D901-4E3E-813F-028071D04D92}"/>
            </a:ext>
          </a:extLst>
        </xdr:cNvPr>
        <xdr:cNvPicPr>
          <a:picLocks noChangeAspect="1" noChangeArrowheads="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11601450" y="5842000"/>
          <a:ext cx="1028700" cy="133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260350</xdr:colOff>
      <xdr:row>11</xdr:row>
      <xdr:rowOff>266700</xdr:rowOff>
    </xdr:from>
    <xdr:to>
      <xdr:col>8</xdr:col>
      <xdr:colOff>1371600</xdr:colOff>
      <xdr:row>11</xdr:row>
      <xdr:rowOff>527050</xdr:rowOff>
    </xdr:to>
    <xdr:pic>
      <xdr:nvPicPr>
        <xdr:cNvPr id="361472" name="Picture 8">
          <a:extLst>
            <a:ext uri="{FF2B5EF4-FFF2-40B4-BE49-F238E27FC236}">
              <a16:creationId xmlns:a16="http://schemas.microsoft.com/office/drawing/2014/main" id="{287AF3EE-B778-4765-A0BF-1BABD353F8B2}"/>
            </a:ext>
          </a:extLst>
        </xdr:cNvPr>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11620500" y="6959600"/>
          <a:ext cx="111125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209550</xdr:colOff>
      <xdr:row>22</xdr:row>
      <xdr:rowOff>285750</xdr:rowOff>
    </xdr:from>
    <xdr:to>
      <xdr:col>8</xdr:col>
      <xdr:colOff>1447800</xdr:colOff>
      <xdr:row>22</xdr:row>
      <xdr:rowOff>539750</xdr:rowOff>
    </xdr:to>
    <xdr:pic>
      <xdr:nvPicPr>
        <xdr:cNvPr id="361473" name="Picture 101">
          <a:extLst>
            <a:ext uri="{FF2B5EF4-FFF2-40B4-BE49-F238E27FC236}">
              <a16:creationId xmlns:a16="http://schemas.microsoft.com/office/drawing/2014/main" id="{B47D8180-1E5A-4116-B6A6-0494B5957579}"/>
            </a:ext>
          </a:extLst>
        </xdr:cNvPr>
        <xdr:cNvPicPr>
          <a:picLocks noChangeAspect="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11569700" y="13296900"/>
          <a:ext cx="1238250" cy="25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247650</xdr:colOff>
      <xdr:row>1</xdr:row>
      <xdr:rowOff>222250</xdr:rowOff>
    </xdr:from>
    <xdr:to>
      <xdr:col>8</xdr:col>
      <xdr:colOff>1295400</xdr:colOff>
      <xdr:row>1</xdr:row>
      <xdr:rowOff>476250</xdr:rowOff>
    </xdr:to>
    <xdr:pic>
      <xdr:nvPicPr>
        <xdr:cNvPr id="361474" name="Picture 4">
          <a:extLst>
            <a:ext uri="{FF2B5EF4-FFF2-40B4-BE49-F238E27FC236}">
              <a16:creationId xmlns:a16="http://schemas.microsoft.com/office/drawing/2014/main" id="{1AF119DE-00E1-45F7-B468-4641ED2E537A}"/>
            </a:ext>
          </a:extLst>
        </xdr:cNvPr>
        <xdr:cNvPicPr>
          <a:picLocks noChangeAspect="1" noChangeArrowheads="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11607800" y="603250"/>
          <a:ext cx="1047750" cy="25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177800</xdr:colOff>
      <xdr:row>8</xdr:row>
      <xdr:rowOff>63500</xdr:rowOff>
    </xdr:from>
    <xdr:to>
      <xdr:col>8</xdr:col>
      <xdr:colOff>1435100</xdr:colOff>
      <xdr:row>8</xdr:row>
      <xdr:rowOff>488950</xdr:rowOff>
    </xdr:to>
    <xdr:pic>
      <xdr:nvPicPr>
        <xdr:cNvPr id="361475" name="Picture 1">
          <a:extLst>
            <a:ext uri="{FF2B5EF4-FFF2-40B4-BE49-F238E27FC236}">
              <a16:creationId xmlns:a16="http://schemas.microsoft.com/office/drawing/2014/main" id="{DB6A52A2-1EA8-4EC5-88DB-D3581F0F0B1D}"/>
            </a:ext>
          </a:extLst>
        </xdr:cNvPr>
        <xdr:cNvPicPr>
          <a:picLocks noChangeAspect="1" noChangeArrowheads="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11537950" y="4940300"/>
          <a:ext cx="125730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209550</xdr:colOff>
      <xdr:row>37</xdr:row>
      <xdr:rowOff>215900</xdr:rowOff>
    </xdr:from>
    <xdr:to>
      <xdr:col>8</xdr:col>
      <xdr:colOff>1162050</xdr:colOff>
      <xdr:row>37</xdr:row>
      <xdr:rowOff>495300</xdr:rowOff>
    </xdr:to>
    <xdr:pic>
      <xdr:nvPicPr>
        <xdr:cNvPr id="361476" name="Picture 104">
          <a:extLst>
            <a:ext uri="{FF2B5EF4-FFF2-40B4-BE49-F238E27FC236}">
              <a16:creationId xmlns:a16="http://schemas.microsoft.com/office/drawing/2014/main" id="{182111F7-6FE0-4D66-94EF-BB39857C4C88}"/>
            </a:ext>
          </a:extLst>
        </xdr:cNvPr>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11569700" y="20675600"/>
          <a:ext cx="952500" cy="279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228600</xdr:colOff>
      <xdr:row>38</xdr:row>
      <xdr:rowOff>215900</xdr:rowOff>
    </xdr:from>
    <xdr:to>
      <xdr:col>8</xdr:col>
      <xdr:colOff>1295400</xdr:colOff>
      <xdr:row>38</xdr:row>
      <xdr:rowOff>419100</xdr:rowOff>
    </xdr:to>
    <xdr:pic>
      <xdr:nvPicPr>
        <xdr:cNvPr id="361477" name="Picture 105">
          <a:extLst>
            <a:ext uri="{FF2B5EF4-FFF2-40B4-BE49-F238E27FC236}">
              <a16:creationId xmlns:a16="http://schemas.microsoft.com/office/drawing/2014/main" id="{128BCD2C-FCB9-46D4-B09D-6923E3318E92}"/>
            </a:ext>
          </a:extLst>
        </xdr:cNvPr>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11588750" y="21393150"/>
          <a:ext cx="1066800" cy="20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177800</xdr:colOff>
      <xdr:row>39</xdr:row>
      <xdr:rowOff>298450</xdr:rowOff>
    </xdr:from>
    <xdr:to>
      <xdr:col>8</xdr:col>
      <xdr:colOff>1244600</xdr:colOff>
      <xdr:row>39</xdr:row>
      <xdr:rowOff>444500</xdr:rowOff>
    </xdr:to>
    <xdr:pic>
      <xdr:nvPicPr>
        <xdr:cNvPr id="361478" name="Picture 106">
          <a:extLst>
            <a:ext uri="{FF2B5EF4-FFF2-40B4-BE49-F238E27FC236}">
              <a16:creationId xmlns:a16="http://schemas.microsoft.com/office/drawing/2014/main" id="{54F13654-4AEE-4F39-B2D2-E90947237114}"/>
            </a:ext>
          </a:extLst>
        </xdr:cNvPr>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11537950" y="22034500"/>
          <a:ext cx="1066800" cy="146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222250</xdr:colOff>
      <xdr:row>40</xdr:row>
      <xdr:rowOff>412750</xdr:rowOff>
    </xdr:from>
    <xdr:to>
      <xdr:col>8</xdr:col>
      <xdr:colOff>1111250</xdr:colOff>
      <xdr:row>40</xdr:row>
      <xdr:rowOff>812800</xdr:rowOff>
    </xdr:to>
    <xdr:pic>
      <xdr:nvPicPr>
        <xdr:cNvPr id="361479" name="Picture 107">
          <a:extLst>
            <a:ext uri="{FF2B5EF4-FFF2-40B4-BE49-F238E27FC236}">
              <a16:creationId xmlns:a16="http://schemas.microsoft.com/office/drawing/2014/main" id="{8148CA9E-F1CA-47BC-96D7-F35D27E1872B}"/>
            </a:ext>
          </a:extLst>
        </xdr:cNvPr>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11582400" y="22542500"/>
          <a:ext cx="889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222250</xdr:colOff>
      <xdr:row>41</xdr:row>
      <xdr:rowOff>406400</xdr:rowOff>
    </xdr:from>
    <xdr:to>
      <xdr:col>8</xdr:col>
      <xdr:colOff>1111250</xdr:colOff>
      <xdr:row>41</xdr:row>
      <xdr:rowOff>806450</xdr:rowOff>
    </xdr:to>
    <xdr:pic>
      <xdr:nvPicPr>
        <xdr:cNvPr id="361480" name="Picture 108">
          <a:extLst>
            <a:ext uri="{FF2B5EF4-FFF2-40B4-BE49-F238E27FC236}">
              <a16:creationId xmlns:a16="http://schemas.microsoft.com/office/drawing/2014/main" id="{D58DB405-7D4F-403D-9CA4-85D0AC223E84}"/>
            </a:ext>
          </a:extLst>
        </xdr:cNvPr>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11582400" y="22809200"/>
          <a:ext cx="889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361950</xdr:colOff>
      <xdr:row>42</xdr:row>
      <xdr:rowOff>165100</xdr:rowOff>
    </xdr:from>
    <xdr:to>
      <xdr:col>8</xdr:col>
      <xdr:colOff>1212850</xdr:colOff>
      <xdr:row>42</xdr:row>
      <xdr:rowOff>374650</xdr:rowOff>
    </xdr:to>
    <xdr:pic>
      <xdr:nvPicPr>
        <xdr:cNvPr id="361481" name="Picture 11">
          <a:extLst>
            <a:ext uri="{FF2B5EF4-FFF2-40B4-BE49-F238E27FC236}">
              <a16:creationId xmlns:a16="http://schemas.microsoft.com/office/drawing/2014/main" id="{E0998ECC-72C8-4ADF-B06A-14DDC243825C}"/>
            </a:ext>
          </a:extLst>
        </xdr:cNvPr>
        <xdr:cNvPicPr>
          <a:picLocks noChangeAspect="1" noChangeArrowheads="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11722100" y="22974300"/>
          <a:ext cx="850900" cy="209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1.xml><?xml version="1.0" encoding="utf-8"?>
<xdr:wsDr xmlns:xdr="http://schemas.openxmlformats.org/drawingml/2006/spreadsheetDrawing" xmlns:a="http://schemas.openxmlformats.org/drawingml/2006/main">
  <xdr:twoCellAnchor>
    <xdr:from>
      <xdr:col>3</xdr:col>
      <xdr:colOff>12700</xdr:colOff>
      <xdr:row>1</xdr:row>
      <xdr:rowOff>25400</xdr:rowOff>
    </xdr:from>
    <xdr:to>
      <xdr:col>3</xdr:col>
      <xdr:colOff>539750</xdr:colOff>
      <xdr:row>2</xdr:row>
      <xdr:rowOff>0</xdr:rowOff>
    </xdr:to>
    <xdr:pic>
      <xdr:nvPicPr>
        <xdr:cNvPr id="356781" name="Picture 1" descr="Picture 1">
          <a:extLst>
            <a:ext uri="{FF2B5EF4-FFF2-40B4-BE49-F238E27FC236}">
              <a16:creationId xmlns:a16="http://schemas.microsoft.com/office/drawing/2014/main" id="{D0DC544A-AD7C-4DE9-8881-6802167FD73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257550" y="406400"/>
          <a:ext cx="5270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xdr:row>
      <xdr:rowOff>38100</xdr:rowOff>
    </xdr:from>
    <xdr:to>
      <xdr:col>3</xdr:col>
      <xdr:colOff>685800</xdr:colOff>
      <xdr:row>2</xdr:row>
      <xdr:rowOff>641350</xdr:rowOff>
    </xdr:to>
    <xdr:pic>
      <xdr:nvPicPr>
        <xdr:cNvPr id="356782" name="Picture 2" descr="Picture 2">
          <a:extLst>
            <a:ext uri="{FF2B5EF4-FFF2-40B4-BE49-F238E27FC236}">
              <a16:creationId xmlns:a16="http://schemas.microsoft.com/office/drawing/2014/main" id="{151781DA-30DE-43D0-BFCC-B5F7A90A597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282950" y="1206500"/>
          <a:ext cx="6477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21</xdr:row>
      <xdr:rowOff>6350</xdr:rowOff>
    </xdr:from>
    <xdr:to>
      <xdr:col>3</xdr:col>
      <xdr:colOff>1022350</xdr:colOff>
      <xdr:row>21</xdr:row>
      <xdr:rowOff>400050</xdr:rowOff>
    </xdr:to>
    <xdr:pic>
      <xdr:nvPicPr>
        <xdr:cNvPr id="356783" name="Picture 3" descr="Picture 3">
          <a:extLst>
            <a:ext uri="{FF2B5EF4-FFF2-40B4-BE49-F238E27FC236}">
              <a16:creationId xmlns:a16="http://schemas.microsoft.com/office/drawing/2014/main" id="{B8E4AA1A-E7E8-474F-ABA8-4E10B9C24C8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257550" y="11499850"/>
          <a:ext cx="100965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22</xdr:row>
      <xdr:rowOff>19050</xdr:rowOff>
    </xdr:from>
    <xdr:to>
      <xdr:col>3</xdr:col>
      <xdr:colOff>971550</xdr:colOff>
      <xdr:row>22</xdr:row>
      <xdr:rowOff>393700</xdr:rowOff>
    </xdr:to>
    <xdr:pic>
      <xdr:nvPicPr>
        <xdr:cNvPr id="356784" name="Picture 3" descr="Picture 3">
          <a:extLst>
            <a:ext uri="{FF2B5EF4-FFF2-40B4-BE49-F238E27FC236}">
              <a16:creationId xmlns:a16="http://schemas.microsoft.com/office/drawing/2014/main" id="{736D89A8-CDCE-4C98-A951-E4BA72FDBBD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276600" y="11957050"/>
          <a:ext cx="9398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23</xdr:row>
      <xdr:rowOff>57150</xdr:rowOff>
    </xdr:from>
    <xdr:to>
      <xdr:col>3</xdr:col>
      <xdr:colOff>1060450</xdr:colOff>
      <xdr:row>23</xdr:row>
      <xdr:rowOff>342900</xdr:rowOff>
    </xdr:to>
    <xdr:pic>
      <xdr:nvPicPr>
        <xdr:cNvPr id="356785" name="Picture 4" descr="Picture 4">
          <a:extLst>
            <a:ext uri="{FF2B5EF4-FFF2-40B4-BE49-F238E27FC236}">
              <a16:creationId xmlns:a16="http://schemas.microsoft.com/office/drawing/2014/main" id="{0D1DFE67-809C-4F74-89D5-708CD587F0D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263900" y="12439650"/>
          <a:ext cx="104140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24</xdr:row>
      <xdr:rowOff>31750</xdr:rowOff>
    </xdr:from>
    <xdr:to>
      <xdr:col>3</xdr:col>
      <xdr:colOff>641350</xdr:colOff>
      <xdr:row>24</xdr:row>
      <xdr:rowOff>374650</xdr:rowOff>
    </xdr:to>
    <xdr:pic>
      <xdr:nvPicPr>
        <xdr:cNvPr id="356786" name="Picture 5" descr="Picture 5">
          <a:extLst>
            <a:ext uri="{FF2B5EF4-FFF2-40B4-BE49-F238E27FC236}">
              <a16:creationId xmlns:a16="http://schemas.microsoft.com/office/drawing/2014/main" id="{E6D55F2C-A207-405A-8719-B5D1A93D3E1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276600" y="12788900"/>
          <a:ext cx="6096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25</xdr:row>
      <xdr:rowOff>69850</xdr:rowOff>
    </xdr:from>
    <xdr:to>
      <xdr:col>3</xdr:col>
      <xdr:colOff>787400</xdr:colOff>
      <xdr:row>25</xdr:row>
      <xdr:rowOff>825500</xdr:rowOff>
    </xdr:to>
    <xdr:pic>
      <xdr:nvPicPr>
        <xdr:cNvPr id="356787" name="Picture 6" descr="Picture 6">
          <a:extLst>
            <a:ext uri="{FF2B5EF4-FFF2-40B4-BE49-F238E27FC236}">
              <a16:creationId xmlns:a16="http://schemas.microsoft.com/office/drawing/2014/main" id="{92EBFF0D-D092-4A30-84A7-3C3B7F8B134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422650" y="13912850"/>
          <a:ext cx="609600" cy="755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26</xdr:row>
      <xdr:rowOff>177800</xdr:rowOff>
    </xdr:from>
    <xdr:to>
      <xdr:col>3</xdr:col>
      <xdr:colOff>1028700</xdr:colOff>
      <xdr:row>26</xdr:row>
      <xdr:rowOff>527050</xdr:rowOff>
    </xdr:to>
    <xdr:pic>
      <xdr:nvPicPr>
        <xdr:cNvPr id="356788" name="Picture 7" descr="Picture 7">
          <a:extLst>
            <a:ext uri="{FF2B5EF4-FFF2-40B4-BE49-F238E27FC236}">
              <a16:creationId xmlns:a16="http://schemas.microsoft.com/office/drawing/2014/main" id="{878A2CC4-DA3B-4B5D-B6C8-9A85567B6BF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314700" y="14890750"/>
          <a:ext cx="9588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30</xdr:row>
      <xdr:rowOff>25400</xdr:rowOff>
    </xdr:from>
    <xdr:to>
      <xdr:col>3</xdr:col>
      <xdr:colOff>787400</xdr:colOff>
      <xdr:row>31</xdr:row>
      <xdr:rowOff>0</xdr:rowOff>
    </xdr:to>
    <xdr:pic>
      <xdr:nvPicPr>
        <xdr:cNvPr id="356789" name="Picture 9" descr="Picture 9">
          <a:extLst>
            <a:ext uri="{FF2B5EF4-FFF2-40B4-BE49-F238E27FC236}">
              <a16:creationId xmlns:a16="http://schemas.microsoft.com/office/drawing/2014/main" id="{509DF9CD-2601-4186-AD00-37FC5C7E1EBA}"/>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276600" y="17475200"/>
          <a:ext cx="75565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33</xdr:row>
      <xdr:rowOff>38100</xdr:rowOff>
    </xdr:from>
    <xdr:to>
      <xdr:col>3</xdr:col>
      <xdr:colOff>990600</xdr:colOff>
      <xdr:row>33</xdr:row>
      <xdr:rowOff>603250</xdr:rowOff>
    </xdr:to>
    <xdr:pic>
      <xdr:nvPicPr>
        <xdr:cNvPr id="356790" name="Picture 10" descr="Picture 10">
          <a:extLst>
            <a:ext uri="{FF2B5EF4-FFF2-40B4-BE49-F238E27FC236}">
              <a16:creationId xmlns:a16="http://schemas.microsoft.com/office/drawing/2014/main" id="{BBE0A3E8-F504-4F35-ACA4-CE2F88EBD5E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263900" y="19710400"/>
          <a:ext cx="9715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34</xdr:row>
      <xdr:rowOff>31750</xdr:rowOff>
    </xdr:from>
    <xdr:to>
      <xdr:col>3</xdr:col>
      <xdr:colOff>971550</xdr:colOff>
      <xdr:row>34</xdr:row>
      <xdr:rowOff>584200</xdr:rowOff>
    </xdr:to>
    <xdr:pic>
      <xdr:nvPicPr>
        <xdr:cNvPr id="356791" name="Picture 10" descr="Picture 10">
          <a:extLst>
            <a:ext uri="{FF2B5EF4-FFF2-40B4-BE49-F238E27FC236}">
              <a16:creationId xmlns:a16="http://schemas.microsoft.com/office/drawing/2014/main" id="{8A48ACB6-4969-4F4E-8A1B-D99EFAD1928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263900" y="20364450"/>
          <a:ext cx="9525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36</xdr:row>
      <xdr:rowOff>19050</xdr:rowOff>
    </xdr:from>
    <xdr:to>
      <xdr:col>3</xdr:col>
      <xdr:colOff>742950</xdr:colOff>
      <xdr:row>37</xdr:row>
      <xdr:rowOff>0</xdr:rowOff>
    </xdr:to>
    <xdr:pic>
      <xdr:nvPicPr>
        <xdr:cNvPr id="356792" name="Picture 12" descr="Picture 12">
          <a:extLst>
            <a:ext uri="{FF2B5EF4-FFF2-40B4-BE49-F238E27FC236}">
              <a16:creationId xmlns:a16="http://schemas.microsoft.com/office/drawing/2014/main" id="{97FE1085-FC0C-4339-839C-D5EE4C384C7C}"/>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295650" y="21774150"/>
          <a:ext cx="692150" cy="831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35</xdr:row>
      <xdr:rowOff>44450</xdr:rowOff>
    </xdr:from>
    <xdr:to>
      <xdr:col>3</xdr:col>
      <xdr:colOff>990600</xdr:colOff>
      <xdr:row>36</xdr:row>
      <xdr:rowOff>0</xdr:rowOff>
    </xdr:to>
    <xdr:pic>
      <xdr:nvPicPr>
        <xdr:cNvPr id="356793" name="Picture 13" descr="Picture 13">
          <a:extLst>
            <a:ext uri="{FF2B5EF4-FFF2-40B4-BE49-F238E27FC236}">
              <a16:creationId xmlns:a16="http://schemas.microsoft.com/office/drawing/2014/main" id="{FDEBA8A9-5E5B-47EE-9803-F5803CEB57D7}"/>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295650" y="20999450"/>
          <a:ext cx="939800" cy="755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37</xdr:row>
      <xdr:rowOff>38100</xdr:rowOff>
    </xdr:from>
    <xdr:to>
      <xdr:col>3</xdr:col>
      <xdr:colOff>882650</xdr:colOff>
      <xdr:row>37</xdr:row>
      <xdr:rowOff>450850</xdr:rowOff>
    </xdr:to>
    <xdr:pic>
      <xdr:nvPicPr>
        <xdr:cNvPr id="356794" name="Picture 14" descr="Picture 14">
          <a:extLst>
            <a:ext uri="{FF2B5EF4-FFF2-40B4-BE49-F238E27FC236}">
              <a16:creationId xmlns:a16="http://schemas.microsoft.com/office/drawing/2014/main" id="{E92F63E5-F37B-4287-B4A3-2D27D6734258}"/>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263900" y="22644100"/>
          <a:ext cx="86360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38</xdr:row>
      <xdr:rowOff>31750</xdr:rowOff>
    </xdr:from>
    <xdr:to>
      <xdr:col>3</xdr:col>
      <xdr:colOff>1009650</xdr:colOff>
      <xdr:row>39</xdr:row>
      <xdr:rowOff>0</xdr:rowOff>
    </xdr:to>
    <xdr:pic>
      <xdr:nvPicPr>
        <xdr:cNvPr id="356795" name="Picture 15" descr="Picture 15">
          <a:extLst>
            <a:ext uri="{FF2B5EF4-FFF2-40B4-BE49-F238E27FC236}">
              <a16:creationId xmlns:a16="http://schemas.microsoft.com/office/drawing/2014/main" id="{9D01AE44-5147-48EC-B75C-CBE5FB7D75A5}"/>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263900" y="23120350"/>
          <a:ext cx="990600" cy="539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47</xdr:row>
      <xdr:rowOff>25400</xdr:rowOff>
    </xdr:from>
    <xdr:to>
      <xdr:col>3</xdr:col>
      <xdr:colOff>895350</xdr:colOff>
      <xdr:row>47</xdr:row>
      <xdr:rowOff>596900</xdr:rowOff>
    </xdr:to>
    <xdr:pic>
      <xdr:nvPicPr>
        <xdr:cNvPr id="356796" name="Picture 16" descr="Picture 16">
          <a:extLst>
            <a:ext uri="{FF2B5EF4-FFF2-40B4-BE49-F238E27FC236}">
              <a16:creationId xmlns:a16="http://schemas.microsoft.com/office/drawing/2014/main" id="{67EA58C8-4C4A-41FD-81A2-8283797E8F76}"/>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276600" y="29044900"/>
          <a:ext cx="8636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48</xdr:row>
      <xdr:rowOff>31750</xdr:rowOff>
    </xdr:from>
    <xdr:to>
      <xdr:col>3</xdr:col>
      <xdr:colOff>698500</xdr:colOff>
      <xdr:row>48</xdr:row>
      <xdr:rowOff>641350</xdr:rowOff>
    </xdr:to>
    <xdr:pic>
      <xdr:nvPicPr>
        <xdr:cNvPr id="356797" name="Picture 17" descr="Picture 17">
          <a:extLst>
            <a:ext uri="{FF2B5EF4-FFF2-40B4-BE49-F238E27FC236}">
              <a16:creationId xmlns:a16="http://schemas.microsoft.com/office/drawing/2014/main" id="{2E7A95CD-5986-47E5-9871-C39FDB202AD9}"/>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263900" y="29692600"/>
          <a:ext cx="6794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49</xdr:row>
      <xdr:rowOff>31750</xdr:rowOff>
    </xdr:from>
    <xdr:to>
      <xdr:col>3</xdr:col>
      <xdr:colOff>666750</xdr:colOff>
      <xdr:row>49</xdr:row>
      <xdr:rowOff>673100</xdr:rowOff>
    </xdr:to>
    <xdr:pic>
      <xdr:nvPicPr>
        <xdr:cNvPr id="356798" name="Picture 18" descr="Picture 18">
          <a:extLst>
            <a:ext uri="{FF2B5EF4-FFF2-40B4-BE49-F238E27FC236}">
              <a16:creationId xmlns:a16="http://schemas.microsoft.com/office/drawing/2014/main" id="{6ECD9843-E99C-47FC-A6E0-A323A689F8EC}"/>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282950" y="30511750"/>
          <a:ext cx="62865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51</xdr:row>
      <xdr:rowOff>19050</xdr:rowOff>
    </xdr:from>
    <xdr:to>
      <xdr:col>3</xdr:col>
      <xdr:colOff>209550</xdr:colOff>
      <xdr:row>51</xdr:row>
      <xdr:rowOff>603250</xdr:rowOff>
    </xdr:to>
    <xdr:pic>
      <xdr:nvPicPr>
        <xdr:cNvPr id="356799" name="Picture 19" descr="Picture 19">
          <a:extLst>
            <a:ext uri="{FF2B5EF4-FFF2-40B4-BE49-F238E27FC236}">
              <a16:creationId xmlns:a16="http://schemas.microsoft.com/office/drawing/2014/main" id="{40918523-FF39-488F-94C2-69317E07145B}"/>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295650" y="31845250"/>
          <a:ext cx="1587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52</xdr:row>
      <xdr:rowOff>12700</xdr:rowOff>
    </xdr:from>
    <xdr:to>
      <xdr:col>3</xdr:col>
      <xdr:colOff>971550</xdr:colOff>
      <xdr:row>52</xdr:row>
      <xdr:rowOff>565150</xdr:rowOff>
    </xdr:to>
    <xdr:pic>
      <xdr:nvPicPr>
        <xdr:cNvPr id="356800" name="Picture 20" descr="Picture 20">
          <a:extLst>
            <a:ext uri="{FF2B5EF4-FFF2-40B4-BE49-F238E27FC236}">
              <a16:creationId xmlns:a16="http://schemas.microsoft.com/office/drawing/2014/main" id="{55FE3600-83F5-42AF-B335-A915B31F90D5}"/>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263900" y="32594550"/>
          <a:ext cx="9525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53</xdr:row>
      <xdr:rowOff>25400</xdr:rowOff>
    </xdr:from>
    <xdr:to>
      <xdr:col>3</xdr:col>
      <xdr:colOff>1054100</xdr:colOff>
      <xdr:row>53</xdr:row>
      <xdr:rowOff>165100</xdr:rowOff>
    </xdr:to>
    <xdr:pic>
      <xdr:nvPicPr>
        <xdr:cNvPr id="356801" name="Picture 21" descr="Picture 21">
          <a:extLst>
            <a:ext uri="{FF2B5EF4-FFF2-40B4-BE49-F238E27FC236}">
              <a16:creationId xmlns:a16="http://schemas.microsoft.com/office/drawing/2014/main" id="{0D479B4E-665D-4FFF-81DD-55AA150ACCEF}"/>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276600" y="33261300"/>
          <a:ext cx="1022350" cy="13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54</xdr:row>
      <xdr:rowOff>44450</xdr:rowOff>
    </xdr:from>
    <xdr:to>
      <xdr:col>4</xdr:col>
      <xdr:colOff>0</xdr:colOff>
      <xdr:row>54</xdr:row>
      <xdr:rowOff>158750</xdr:rowOff>
    </xdr:to>
    <xdr:pic>
      <xdr:nvPicPr>
        <xdr:cNvPr id="356802" name="Picture 21" descr="Picture 21">
          <a:extLst>
            <a:ext uri="{FF2B5EF4-FFF2-40B4-BE49-F238E27FC236}">
              <a16:creationId xmlns:a16="http://schemas.microsoft.com/office/drawing/2014/main" id="{A8BF6788-A422-44D0-85AD-541F26359712}"/>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263900" y="33470850"/>
          <a:ext cx="1041400" cy="114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61</xdr:row>
      <xdr:rowOff>57150</xdr:rowOff>
    </xdr:from>
    <xdr:to>
      <xdr:col>3</xdr:col>
      <xdr:colOff>920750</xdr:colOff>
      <xdr:row>61</xdr:row>
      <xdr:rowOff>457200</xdr:rowOff>
    </xdr:to>
    <xdr:pic>
      <xdr:nvPicPr>
        <xdr:cNvPr id="356803" name="Picture 22" descr="Picture 22">
          <a:extLst>
            <a:ext uri="{FF2B5EF4-FFF2-40B4-BE49-F238E27FC236}">
              <a16:creationId xmlns:a16="http://schemas.microsoft.com/office/drawing/2014/main" id="{F3441C33-C6B5-4DC5-B841-E2B8BCDFD753}"/>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295650" y="37846000"/>
          <a:ext cx="8699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158750</xdr:colOff>
      <xdr:row>62</xdr:row>
      <xdr:rowOff>76200</xdr:rowOff>
    </xdr:from>
    <xdr:to>
      <xdr:col>3</xdr:col>
      <xdr:colOff>908050</xdr:colOff>
      <xdr:row>62</xdr:row>
      <xdr:rowOff>622300</xdr:rowOff>
    </xdr:to>
    <xdr:pic>
      <xdr:nvPicPr>
        <xdr:cNvPr id="356804" name="Picture 23" descr="Picture 23">
          <a:extLst>
            <a:ext uri="{FF2B5EF4-FFF2-40B4-BE49-F238E27FC236}">
              <a16:creationId xmlns:a16="http://schemas.microsoft.com/office/drawing/2014/main" id="{6282BE8B-3A98-4511-A474-AEA1232C4E5C}"/>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403600" y="38354000"/>
          <a:ext cx="74930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67</xdr:row>
      <xdr:rowOff>57150</xdr:rowOff>
    </xdr:from>
    <xdr:to>
      <xdr:col>3</xdr:col>
      <xdr:colOff>850900</xdr:colOff>
      <xdr:row>67</xdr:row>
      <xdr:rowOff>622300</xdr:rowOff>
    </xdr:to>
    <xdr:pic>
      <xdr:nvPicPr>
        <xdr:cNvPr id="356805" name="Picture 24" descr="Picture 24">
          <a:extLst>
            <a:ext uri="{FF2B5EF4-FFF2-40B4-BE49-F238E27FC236}">
              <a16:creationId xmlns:a16="http://schemas.microsoft.com/office/drawing/2014/main" id="{C5C8207D-309E-41A9-96B0-D1664CEE21ED}"/>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295650" y="41548050"/>
          <a:ext cx="80010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68</xdr:row>
      <xdr:rowOff>38100</xdr:rowOff>
    </xdr:from>
    <xdr:to>
      <xdr:col>3</xdr:col>
      <xdr:colOff>806450</xdr:colOff>
      <xdr:row>68</xdr:row>
      <xdr:rowOff>596900</xdr:rowOff>
    </xdr:to>
    <xdr:pic>
      <xdr:nvPicPr>
        <xdr:cNvPr id="356806" name="Picture 24" descr="Picture 24">
          <a:extLst>
            <a:ext uri="{FF2B5EF4-FFF2-40B4-BE49-F238E27FC236}">
              <a16:creationId xmlns:a16="http://schemas.microsoft.com/office/drawing/2014/main" id="{920810B5-9D0B-48A5-83C2-B05456480697}"/>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263900" y="42208450"/>
          <a:ext cx="78740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73</xdr:row>
      <xdr:rowOff>44450</xdr:rowOff>
    </xdr:from>
    <xdr:to>
      <xdr:col>3</xdr:col>
      <xdr:colOff>749300</xdr:colOff>
      <xdr:row>73</xdr:row>
      <xdr:rowOff>539750</xdr:rowOff>
    </xdr:to>
    <xdr:pic>
      <xdr:nvPicPr>
        <xdr:cNvPr id="356807" name="Picture 25" descr="Picture 25">
          <a:extLst>
            <a:ext uri="{FF2B5EF4-FFF2-40B4-BE49-F238E27FC236}">
              <a16:creationId xmlns:a16="http://schemas.microsoft.com/office/drawing/2014/main" id="{CFD808EF-19D5-4397-B414-87D940404BAC}"/>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263900" y="45046900"/>
          <a:ext cx="7302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83</xdr:row>
      <xdr:rowOff>57150</xdr:rowOff>
    </xdr:from>
    <xdr:to>
      <xdr:col>3</xdr:col>
      <xdr:colOff>819150</xdr:colOff>
      <xdr:row>83</xdr:row>
      <xdr:rowOff>774700</xdr:rowOff>
    </xdr:to>
    <xdr:pic>
      <xdr:nvPicPr>
        <xdr:cNvPr id="356808" name="Picture 26" descr="Picture 26">
          <a:extLst>
            <a:ext uri="{FF2B5EF4-FFF2-40B4-BE49-F238E27FC236}">
              <a16:creationId xmlns:a16="http://schemas.microsoft.com/office/drawing/2014/main" id="{5A9065C7-D453-4ED8-BB1B-89DF6EF37097}"/>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422650" y="50539650"/>
          <a:ext cx="64135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84</xdr:row>
      <xdr:rowOff>50800</xdr:rowOff>
    </xdr:from>
    <xdr:to>
      <xdr:col>3</xdr:col>
      <xdr:colOff>730250</xdr:colOff>
      <xdr:row>84</xdr:row>
      <xdr:rowOff>546100</xdr:rowOff>
    </xdr:to>
    <xdr:pic>
      <xdr:nvPicPr>
        <xdr:cNvPr id="356809" name="Picture 27" descr="Picture 27">
          <a:extLst>
            <a:ext uri="{FF2B5EF4-FFF2-40B4-BE49-F238E27FC236}">
              <a16:creationId xmlns:a16="http://schemas.microsoft.com/office/drawing/2014/main" id="{7DBD1237-EF7D-474E-9485-4F1638493729}"/>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263900" y="51346100"/>
          <a:ext cx="7112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88</xdr:row>
      <xdr:rowOff>50800</xdr:rowOff>
    </xdr:from>
    <xdr:to>
      <xdr:col>3</xdr:col>
      <xdr:colOff>742950</xdr:colOff>
      <xdr:row>88</xdr:row>
      <xdr:rowOff>546100</xdr:rowOff>
    </xdr:to>
    <xdr:pic>
      <xdr:nvPicPr>
        <xdr:cNvPr id="356810" name="Picture 28" descr="Picture 28">
          <a:extLst>
            <a:ext uri="{FF2B5EF4-FFF2-40B4-BE49-F238E27FC236}">
              <a16:creationId xmlns:a16="http://schemas.microsoft.com/office/drawing/2014/main" id="{3B74F124-388D-403E-BFA6-50697946CFEC}"/>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276600" y="53530500"/>
          <a:ext cx="7112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89</xdr:row>
      <xdr:rowOff>19050</xdr:rowOff>
    </xdr:from>
    <xdr:to>
      <xdr:col>3</xdr:col>
      <xdr:colOff>762000</xdr:colOff>
      <xdr:row>89</xdr:row>
      <xdr:rowOff>584200</xdr:rowOff>
    </xdr:to>
    <xdr:pic>
      <xdr:nvPicPr>
        <xdr:cNvPr id="356811" name="Picture 29" descr="Picture 29">
          <a:extLst>
            <a:ext uri="{FF2B5EF4-FFF2-40B4-BE49-F238E27FC236}">
              <a16:creationId xmlns:a16="http://schemas.microsoft.com/office/drawing/2014/main" id="{21B8683B-C862-4EE6-81C5-B4B733E75F6D}"/>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276600" y="54108350"/>
          <a:ext cx="7302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92</xdr:row>
      <xdr:rowOff>44450</xdr:rowOff>
    </xdr:from>
    <xdr:to>
      <xdr:col>3</xdr:col>
      <xdr:colOff>876300</xdr:colOff>
      <xdr:row>92</xdr:row>
      <xdr:rowOff>520700</xdr:rowOff>
    </xdr:to>
    <xdr:pic>
      <xdr:nvPicPr>
        <xdr:cNvPr id="356812" name="Picture 30" descr="Picture 30">
          <a:extLst>
            <a:ext uri="{FF2B5EF4-FFF2-40B4-BE49-F238E27FC236}">
              <a16:creationId xmlns:a16="http://schemas.microsoft.com/office/drawing/2014/main" id="{663C0FB4-0B4E-46FC-89DE-D36718DD4AAD}"/>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282950" y="56070500"/>
          <a:ext cx="8382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95</xdr:row>
      <xdr:rowOff>50800</xdr:rowOff>
    </xdr:from>
    <xdr:to>
      <xdr:col>3</xdr:col>
      <xdr:colOff>762000</xdr:colOff>
      <xdr:row>95</xdr:row>
      <xdr:rowOff>431800</xdr:rowOff>
    </xdr:to>
    <xdr:pic>
      <xdr:nvPicPr>
        <xdr:cNvPr id="356813" name="Picture 31" descr="Picture 31">
          <a:extLst>
            <a:ext uri="{FF2B5EF4-FFF2-40B4-BE49-F238E27FC236}">
              <a16:creationId xmlns:a16="http://schemas.microsoft.com/office/drawing/2014/main" id="{0EF73B7E-97D5-45E6-AA59-895BDB7A6623}"/>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282950" y="57765950"/>
          <a:ext cx="7239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97</xdr:row>
      <xdr:rowOff>38100</xdr:rowOff>
    </xdr:from>
    <xdr:to>
      <xdr:col>3</xdr:col>
      <xdr:colOff>742950</xdr:colOff>
      <xdr:row>97</xdr:row>
      <xdr:rowOff>730250</xdr:rowOff>
    </xdr:to>
    <xdr:pic>
      <xdr:nvPicPr>
        <xdr:cNvPr id="356814" name="Picture 32" descr="Picture 32">
          <a:extLst>
            <a:ext uri="{FF2B5EF4-FFF2-40B4-BE49-F238E27FC236}">
              <a16:creationId xmlns:a16="http://schemas.microsoft.com/office/drawing/2014/main" id="{5B698469-AEFA-4385-9742-9085ED5D0982}"/>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365500" y="58686700"/>
          <a:ext cx="62230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98</xdr:row>
      <xdr:rowOff>38100</xdr:rowOff>
    </xdr:from>
    <xdr:to>
      <xdr:col>3</xdr:col>
      <xdr:colOff>603250</xdr:colOff>
      <xdr:row>98</xdr:row>
      <xdr:rowOff>654050</xdr:rowOff>
    </xdr:to>
    <xdr:pic>
      <xdr:nvPicPr>
        <xdr:cNvPr id="356815" name="Picture 33" descr="Picture 33">
          <a:extLst>
            <a:ext uri="{FF2B5EF4-FFF2-40B4-BE49-F238E27FC236}">
              <a16:creationId xmlns:a16="http://schemas.microsoft.com/office/drawing/2014/main" id="{3175F4B0-CFBA-4B5E-BBD1-C3579D6A9D16}"/>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365500" y="59436000"/>
          <a:ext cx="4826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101</xdr:row>
      <xdr:rowOff>57150</xdr:rowOff>
    </xdr:from>
    <xdr:to>
      <xdr:col>3</xdr:col>
      <xdr:colOff>946150</xdr:colOff>
      <xdr:row>101</xdr:row>
      <xdr:rowOff>457200</xdr:rowOff>
    </xdr:to>
    <xdr:pic>
      <xdr:nvPicPr>
        <xdr:cNvPr id="356816" name="Picture 35" descr="Picture 35">
          <a:extLst>
            <a:ext uri="{FF2B5EF4-FFF2-40B4-BE49-F238E27FC236}">
              <a16:creationId xmlns:a16="http://schemas.microsoft.com/office/drawing/2014/main" id="{1B98BC0A-CB7E-4AA7-B174-24B100E1265F}"/>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352800" y="61614050"/>
          <a:ext cx="8382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102</xdr:row>
      <xdr:rowOff>31750</xdr:rowOff>
    </xdr:from>
    <xdr:to>
      <xdr:col>3</xdr:col>
      <xdr:colOff>850900</xdr:colOff>
      <xdr:row>102</xdr:row>
      <xdr:rowOff>819150</xdr:rowOff>
    </xdr:to>
    <xdr:pic>
      <xdr:nvPicPr>
        <xdr:cNvPr id="356817" name="Picture 36" descr="Picture 36">
          <a:extLst>
            <a:ext uri="{FF2B5EF4-FFF2-40B4-BE49-F238E27FC236}">
              <a16:creationId xmlns:a16="http://schemas.microsoft.com/office/drawing/2014/main" id="{D777C053-DC30-4E0C-AA2D-82C3701E8583}"/>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352800" y="62077600"/>
          <a:ext cx="742950" cy="787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108</xdr:row>
      <xdr:rowOff>50800</xdr:rowOff>
    </xdr:from>
    <xdr:to>
      <xdr:col>3</xdr:col>
      <xdr:colOff>800100</xdr:colOff>
      <xdr:row>108</xdr:row>
      <xdr:rowOff>488950</xdr:rowOff>
    </xdr:to>
    <xdr:pic>
      <xdr:nvPicPr>
        <xdr:cNvPr id="356818" name="Picture 37" descr="Picture 37">
          <a:extLst>
            <a:ext uri="{FF2B5EF4-FFF2-40B4-BE49-F238E27FC236}">
              <a16:creationId xmlns:a16="http://schemas.microsoft.com/office/drawing/2014/main" id="{855CD626-5F1E-466E-A827-74924A12142A}"/>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282950" y="66465450"/>
          <a:ext cx="7620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3</xdr:row>
      <xdr:rowOff>38100</xdr:rowOff>
    </xdr:from>
    <xdr:to>
      <xdr:col>3</xdr:col>
      <xdr:colOff>844550</xdr:colOff>
      <xdr:row>3</xdr:row>
      <xdr:rowOff>501650</xdr:rowOff>
    </xdr:to>
    <xdr:pic>
      <xdr:nvPicPr>
        <xdr:cNvPr id="356819" name="Picture 41" descr="Picture 41">
          <a:extLst>
            <a:ext uri="{FF2B5EF4-FFF2-40B4-BE49-F238E27FC236}">
              <a16:creationId xmlns:a16="http://schemas.microsoft.com/office/drawing/2014/main" id="{DB7EF0B6-3A79-4283-84A9-F50CEBD11461}"/>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257550" y="1898650"/>
          <a:ext cx="83185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4</xdr:row>
      <xdr:rowOff>25400</xdr:rowOff>
    </xdr:from>
    <xdr:to>
      <xdr:col>3</xdr:col>
      <xdr:colOff>850900</xdr:colOff>
      <xdr:row>4</xdr:row>
      <xdr:rowOff>495300</xdr:rowOff>
    </xdr:to>
    <xdr:pic>
      <xdr:nvPicPr>
        <xdr:cNvPr id="356820" name="Picture 41" descr="Picture 41">
          <a:extLst>
            <a:ext uri="{FF2B5EF4-FFF2-40B4-BE49-F238E27FC236}">
              <a16:creationId xmlns:a16="http://schemas.microsoft.com/office/drawing/2014/main" id="{8B997572-95A6-4F60-9C5F-CC01F9D9C293}"/>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263900" y="2457450"/>
          <a:ext cx="83185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5</xdr:row>
      <xdr:rowOff>38100</xdr:rowOff>
    </xdr:from>
    <xdr:to>
      <xdr:col>3</xdr:col>
      <xdr:colOff>806450</xdr:colOff>
      <xdr:row>5</xdr:row>
      <xdr:rowOff>527050</xdr:rowOff>
    </xdr:to>
    <xdr:pic>
      <xdr:nvPicPr>
        <xdr:cNvPr id="356821" name="Picture 42" descr="Picture 42">
          <a:extLst>
            <a:ext uri="{FF2B5EF4-FFF2-40B4-BE49-F238E27FC236}">
              <a16:creationId xmlns:a16="http://schemas.microsoft.com/office/drawing/2014/main" id="{3A2C5A73-6DB4-4B81-B7EB-EA5E85EB9F28}"/>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3263900" y="3016250"/>
          <a:ext cx="78740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6</xdr:row>
      <xdr:rowOff>19050</xdr:rowOff>
    </xdr:from>
    <xdr:to>
      <xdr:col>3</xdr:col>
      <xdr:colOff>793750</xdr:colOff>
      <xdr:row>6</xdr:row>
      <xdr:rowOff>495300</xdr:rowOff>
    </xdr:to>
    <xdr:pic>
      <xdr:nvPicPr>
        <xdr:cNvPr id="356822" name="Picture 42" descr="Picture 42">
          <a:extLst>
            <a:ext uri="{FF2B5EF4-FFF2-40B4-BE49-F238E27FC236}">
              <a16:creationId xmlns:a16="http://schemas.microsoft.com/office/drawing/2014/main" id="{E7829617-FB5C-46E3-9410-E3EEF899CCB4}"/>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276600" y="3625850"/>
          <a:ext cx="7620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7</xdr:row>
      <xdr:rowOff>38100</xdr:rowOff>
    </xdr:from>
    <xdr:to>
      <xdr:col>3</xdr:col>
      <xdr:colOff>901700</xdr:colOff>
      <xdr:row>7</xdr:row>
      <xdr:rowOff>533400</xdr:rowOff>
    </xdr:to>
    <xdr:pic>
      <xdr:nvPicPr>
        <xdr:cNvPr id="356823" name="Picture 41" descr="Picture 41">
          <a:extLst>
            <a:ext uri="{FF2B5EF4-FFF2-40B4-BE49-F238E27FC236}">
              <a16:creationId xmlns:a16="http://schemas.microsoft.com/office/drawing/2014/main" id="{CA4D82DE-E660-4E13-896D-7161EBF2653B}"/>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263900" y="4229100"/>
          <a:ext cx="8826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8</xdr:row>
      <xdr:rowOff>19050</xdr:rowOff>
    </xdr:from>
    <xdr:to>
      <xdr:col>3</xdr:col>
      <xdr:colOff>850900</xdr:colOff>
      <xdr:row>8</xdr:row>
      <xdr:rowOff>533400</xdr:rowOff>
    </xdr:to>
    <xdr:pic>
      <xdr:nvPicPr>
        <xdr:cNvPr id="356824" name="Picture 42" descr="Picture 42">
          <a:extLst>
            <a:ext uri="{FF2B5EF4-FFF2-40B4-BE49-F238E27FC236}">
              <a16:creationId xmlns:a16="http://schemas.microsoft.com/office/drawing/2014/main" id="{A87F6112-11EF-4BA3-9BF1-FA8CA03397A4}"/>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3276600" y="4775200"/>
          <a:ext cx="8191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9</xdr:row>
      <xdr:rowOff>38100</xdr:rowOff>
    </xdr:from>
    <xdr:to>
      <xdr:col>3</xdr:col>
      <xdr:colOff>844550</xdr:colOff>
      <xdr:row>9</xdr:row>
      <xdr:rowOff>533400</xdr:rowOff>
    </xdr:to>
    <xdr:pic>
      <xdr:nvPicPr>
        <xdr:cNvPr id="356825" name="Picture 42" descr="Picture 42">
          <a:extLst>
            <a:ext uri="{FF2B5EF4-FFF2-40B4-BE49-F238E27FC236}">
              <a16:creationId xmlns:a16="http://schemas.microsoft.com/office/drawing/2014/main" id="{0DB0FA84-7121-4E21-B212-C932C12E7E44}"/>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3276600" y="5359400"/>
          <a:ext cx="8128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10</xdr:row>
      <xdr:rowOff>19050</xdr:rowOff>
    </xdr:from>
    <xdr:to>
      <xdr:col>3</xdr:col>
      <xdr:colOff>1003300</xdr:colOff>
      <xdr:row>10</xdr:row>
      <xdr:rowOff>450850</xdr:rowOff>
    </xdr:to>
    <xdr:pic>
      <xdr:nvPicPr>
        <xdr:cNvPr id="356826" name="Picture 43" descr="Picture 43">
          <a:extLst>
            <a:ext uri="{FF2B5EF4-FFF2-40B4-BE49-F238E27FC236}">
              <a16:creationId xmlns:a16="http://schemas.microsoft.com/office/drawing/2014/main" id="{CD2D8F7F-6C1A-44EF-87B4-CC604E878CD6}"/>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3257550" y="5937250"/>
          <a:ext cx="99060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11</xdr:row>
      <xdr:rowOff>38100</xdr:rowOff>
    </xdr:from>
    <xdr:to>
      <xdr:col>3</xdr:col>
      <xdr:colOff>958850</xdr:colOff>
      <xdr:row>11</xdr:row>
      <xdr:rowOff>438150</xdr:rowOff>
    </xdr:to>
    <xdr:pic>
      <xdr:nvPicPr>
        <xdr:cNvPr id="356827" name="Picture 43" descr="Picture 43">
          <a:extLst>
            <a:ext uri="{FF2B5EF4-FFF2-40B4-BE49-F238E27FC236}">
              <a16:creationId xmlns:a16="http://schemas.microsoft.com/office/drawing/2014/main" id="{E73556C9-5695-4A4E-B50D-9C3EBD9E8995}"/>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3263900" y="6445250"/>
          <a:ext cx="9398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12</xdr:row>
      <xdr:rowOff>31750</xdr:rowOff>
    </xdr:from>
    <xdr:to>
      <xdr:col>3</xdr:col>
      <xdr:colOff>977900</xdr:colOff>
      <xdr:row>12</xdr:row>
      <xdr:rowOff>444500</xdr:rowOff>
    </xdr:to>
    <xdr:pic>
      <xdr:nvPicPr>
        <xdr:cNvPr id="356828" name="Picture 43" descr="Picture 43">
          <a:extLst>
            <a:ext uri="{FF2B5EF4-FFF2-40B4-BE49-F238E27FC236}">
              <a16:creationId xmlns:a16="http://schemas.microsoft.com/office/drawing/2014/main" id="{2C32C370-2D18-470A-B031-FA23F1ED811D}"/>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3263900" y="6940550"/>
          <a:ext cx="95885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13</xdr:row>
      <xdr:rowOff>50800</xdr:rowOff>
    </xdr:from>
    <xdr:to>
      <xdr:col>3</xdr:col>
      <xdr:colOff>990600</xdr:colOff>
      <xdr:row>13</xdr:row>
      <xdr:rowOff>463550</xdr:rowOff>
    </xdr:to>
    <xdr:pic>
      <xdr:nvPicPr>
        <xdr:cNvPr id="356829" name="Picture 43" descr="Picture 43">
          <a:extLst>
            <a:ext uri="{FF2B5EF4-FFF2-40B4-BE49-F238E27FC236}">
              <a16:creationId xmlns:a16="http://schemas.microsoft.com/office/drawing/2014/main" id="{2903FFDE-1343-4093-8937-24975DD7E8F0}"/>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3276600" y="7429500"/>
          <a:ext cx="95885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14</xdr:row>
      <xdr:rowOff>50800</xdr:rowOff>
    </xdr:from>
    <xdr:to>
      <xdr:col>3</xdr:col>
      <xdr:colOff>990600</xdr:colOff>
      <xdr:row>14</xdr:row>
      <xdr:rowOff>469900</xdr:rowOff>
    </xdr:to>
    <xdr:pic>
      <xdr:nvPicPr>
        <xdr:cNvPr id="356830" name="Picture 43" descr="Picture 43">
          <a:extLst>
            <a:ext uri="{FF2B5EF4-FFF2-40B4-BE49-F238E27FC236}">
              <a16:creationId xmlns:a16="http://schemas.microsoft.com/office/drawing/2014/main" id="{0AE35FF4-1DF8-45E3-8AB3-6BD9633C4AE7}"/>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3257550" y="7943850"/>
          <a:ext cx="9779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15</xdr:row>
      <xdr:rowOff>38100</xdr:rowOff>
    </xdr:from>
    <xdr:to>
      <xdr:col>3</xdr:col>
      <xdr:colOff>958850</xdr:colOff>
      <xdr:row>15</xdr:row>
      <xdr:rowOff>438150</xdr:rowOff>
    </xdr:to>
    <xdr:pic>
      <xdr:nvPicPr>
        <xdr:cNvPr id="356831" name="Picture 43" descr="Picture 43">
          <a:extLst>
            <a:ext uri="{FF2B5EF4-FFF2-40B4-BE49-F238E27FC236}">
              <a16:creationId xmlns:a16="http://schemas.microsoft.com/office/drawing/2014/main" id="{9752A3AF-3706-4898-989A-B95818450BF1}"/>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3276600" y="8464550"/>
          <a:ext cx="9271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16</xdr:row>
      <xdr:rowOff>38100</xdr:rowOff>
    </xdr:from>
    <xdr:to>
      <xdr:col>3</xdr:col>
      <xdr:colOff>990600</xdr:colOff>
      <xdr:row>16</xdr:row>
      <xdr:rowOff>457200</xdr:rowOff>
    </xdr:to>
    <xdr:pic>
      <xdr:nvPicPr>
        <xdr:cNvPr id="356832" name="Picture 43" descr="Picture 43">
          <a:extLst>
            <a:ext uri="{FF2B5EF4-FFF2-40B4-BE49-F238E27FC236}">
              <a16:creationId xmlns:a16="http://schemas.microsoft.com/office/drawing/2014/main" id="{5523BCC3-DD91-470E-AA63-60091A1DD266}"/>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3257550" y="8972550"/>
          <a:ext cx="9779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17</xdr:row>
      <xdr:rowOff>57150</xdr:rowOff>
    </xdr:from>
    <xdr:to>
      <xdr:col>3</xdr:col>
      <xdr:colOff>1009650</xdr:colOff>
      <xdr:row>17</xdr:row>
      <xdr:rowOff>488950</xdr:rowOff>
    </xdr:to>
    <xdr:pic>
      <xdr:nvPicPr>
        <xdr:cNvPr id="356833" name="Picture 43" descr="Picture 43">
          <a:extLst>
            <a:ext uri="{FF2B5EF4-FFF2-40B4-BE49-F238E27FC236}">
              <a16:creationId xmlns:a16="http://schemas.microsoft.com/office/drawing/2014/main" id="{38228D91-D9FF-4ECC-B6E1-5A879B15B305}"/>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3263900" y="9512300"/>
          <a:ext cx="99060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18</xdr:row>
      <xdr:rowOff>38100</xdr:rowOff>
    </xdr:from>
    <xdr:to>
      <xdr:col>3</xdr:col>
      <xdr:colOff>1003300</xdr:colOff>
      <xdr:row>18</xdr:row>
      <xdr:rowOff>457200</xdr:rowOff>
    </xdr:to>
    <xdr:pic>
      <xdr:nvPicPr>
        <xdr:cNvPr id="356834" name="Picture 43" descr="Picture 43">
          <a:extLst>
            <a:ext uri="{FF2B5EF4-FFF2-40B4-BE49-F238E27FC236}">
              <a16:creationId xmlns:a16="http://schemas.microsoft.com/office/drawing/2014/main" id="{7362F139-F598-4B8A-9818-FD0E07EF1904}"/>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3257550" y="10001250"/>
          <a:ext cx="9906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19</xdr:row>
      <xdr:rowOff>38100</xdr:rowOff>
    </xdr:from>
    <xdr:to>
      <xdr:col>3</xdr:col>
      <xdr:colOff>990600</xdr:colOff>
      <xdr:row>19</xdr:row>
      <xdr:rowOff>450850</xdr:rowOff>
    </xdr:to>
    <xdr:pic>
      <xdr:nvPicPr>
        <xdr:cNvPr id="356835" name="Picture 43" descr="Picture 43">
          <a:extLst>
            <a:ext uri="{FF2B5EF4-FFF2-40B4-BE49-F238E27FC236}">
              <a16:creationId xmlns:a16="http://schemas.microsoft.com/office/drawing/2014/main" id="{AEA9FC31-96DB-464D-A923-C7CA5A54FB9F}"/>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3263900" y="10509250"/>
          <a:ext cx="97155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20</xdr:row>
      <xdr:rowOff>38100</xdr:rowOff>
    </xdr:from>
    <xdr:to>
      <xdr:col>3</xdr:col>
      <xdr:colOff>996950</xdr:colOff>
      <xdr:row>20</xdr:row>
      <xdr:rowOff>450850</xdr:rowOff>
    </xdr:to>
    <xdr:pic>
      <xdr:nvPicPr>
        <xdr:cNvPr id="356836" name="Picture 43" descr="Picture 43">
          <a:extLst>
            <a:ext uri="{FF2B5EF4-FFF2-40B4-BE49-F238E27FC236}">
              <a16:creationId xmlns:a16="http://schemas.microsoft.com/office/drawing/2014/main" id="{C1E34F39-03E1-4F4A-9E71-510727942553}"/>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3282950" y="11029950"/>
          <a:ext cx="95885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27</xdr:row>
      <xdr:rowOff>31750</xdr:rowOff>
    </xdr:from>
    <xdr:to>
      <xdr:col>3</xdr:col>
      <xdr:colOff>742950</xdr:colOff>
      <xdr:row>27</xdr:row>
      <xdr:rowOff>463550</xdr:rowOff>
    </xdr:to>
    <xdr:pic>
      <xdr:nvPicPr>
        <xdr:cNvPr id="356837" name="Picture 1" descr="Picture 1">
          <a:extLst>
            <a:ext uri="{FF2B5EF4-FFF2-40B4-BE49-F238E27FC236}">
              <a16:creationId xmlns:a16="http://schemas.microsoft.com/office/drawing/2014/main" id="{4531D35B-BA97-4282-926F-43D2A5121FB1}"/>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3263900" y="15474950"/>
          <a:ext cx="72390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31</xdr:row>
      <xdr:rowOff>6350</xdr:rowOff>
    </xdr:from>
    <xdr:to>
      <xdr:col>3</xdr:col>
      <xdr:colOff>762000</xdr:colOff>
      <xdr:row>31</xdr:row>
      <xdr:rowOff>679450</xdr:rowOff>
    </xdr:to>
    <xdr:pic>
      <xdr:nvPicPr>
        <xdr:cNvPr id="356838" name="Picture 2" descr="Picture 2">
          <a:extLst>
            <a:ext uri="{FF2B5EF4-FFF2-40B4-BE49-F238E27FC236}">
              <a16:creationId xmlns:a16="http://schemas.microsoft.com/office/drawing/2014/main" id="{C5DC4AFC-96B7-4E90-99BB-9D157A44DB18}"/>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3276600" y="18180050"/>
          <a:ext cx="73025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32</xdr:row>
      <xdr:rowOff>31750</xdr:rowOff>
    </xdr:from>
    <xdr:to>
      <xdr:col>3</xdr:col>
      <xdr:colOff>755650</xdr:colOff>
      <xdr:row>32</xdr:row>
      <xdr:rowOff>679450</xdr:rowOff>
    </xdr:to>
    <xdr:pic>
      <xdr:nvPicPr>
        <xdr:cNvPr id="356839" name="Picture 2" descr="Picture 2">
          <a:extLst>
            <a:ext uri="{FF2B5EF4-FFF2-40B4-BE49-F238E27FC236}">
              <a16:creationId xmlns:a16="http://schemas.microsoft.com/office/drawing/2014/main" id="{C11DF4EE-87D1-4164-9308-A9C6C389F833}"/>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3302000" y="18967450"/>
          <a:ext cx="6985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39</xdr:row>
      <xdr:rowOff>25400</xdr:rowOff>
    </xdr:from>
    <xdr:to>
      <xdr:col>3</xdr:col>
      <xdr:colOff>787400</xdr:colOff>
      <xdr:row>39</xdr:row>
      <xdr:rowOff>571500</xdr:rowOff>
    </xdr:to>
    <xdr:pic>
      <xdr:nvPicPr>
        <xdr:cNvPr id="356840" name="Picture 3" descr="Picture 3">
          <a:extLst>
            <a:ext uri="{FF2B5EF4-FFF2-40B4-BE49-F238E27FC236}">
              <a16:creationId xmlns:a16="http://schemas.microsoft.com/office/drawing/2014/main" id="{2691EB98-6C8F-40C0-BBA9-AEC2EB08214E}"/>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3282950" y="23685500"/>
          <a:ext cx="74930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40</xdr:row>
      <xdr:rowOff>19050</xdr:rowOff>
    </xdr:from>
    <xdr:to>
      <xdr:col>3</xdr:col>
      <xdr:colOff>806450</xdr:colOff>
      <xdr:row>40</xdr:row>
      <xdr:rowOff>628650</xdr:rowOff>
    </xdr:to>
    <xdr:pic>
      <xdr:nvPicPr>
        <xdr:cNvPr id="356841" name="Picture 3" descr="Picture 3">
          <a:extLst>
            <a:ext uri="{FF2B5EF4-FFF2-40B4-BE49-F238E27FC236}">
              <a16:creationId xmlns:a16="http://schemas.microsoft.com/office/drawing/2014/main" id="{9B250831-2709-4119-B0A7-9C8B14FD6219}"/>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282950" y="24333200"/>
          <a:ext cx="7683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41</xdr:row>
      <xdr:rowOff>19050</xdr:rowOff>
    </xdr:from>
    <xdr:to>
      <xdr:col>3</xdr:col>
      <xdr:colOff>819150</xdr:colOff>
      <xdr:row>41</xdr:row>
      <xdr:rowOff>628650</xdr:rowOff>
    </xdr:to>
    <xdr:pic>
      <xdr:nvPicPr>
        <xdr:cNvPr id="356842" name="Picture 3" descr="Picture 3">
          <a:extLst>
            <a:ext uri="{FF2B5EF4-FFF2-40B4-BE49-F238E27FC236}">
              <a16:creationId xmlns:a16="http://schemas.microsoft.com/office/drawing/2014/main" id="{638A159D-46E2-46AE-985F-5562EC9978E3}"/>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295650" y="25006300"/>
          <a:ext cx="7683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42</xdr:row>
      <xdr:rowOff>38100</xdr:rowOff>
    </xdr:from>
    <xdr:to>
      <xdr:col>3</xdr:col>
      <xdr:colOff>793750</xdr:colOff>
      <xdr:row>42</xdr:row>
      <xdr:rowOff>641350</xdr:rowOff>
    </xdr:to>
    <xdr:pic>
      <xdr:nvPicPr>
        <xdr:cNvPr id="356843" name="Picture 3" descr="Picture 3">
          <a:extLst>
            <a:ext uri="{FF2B5EF4-FFF2-40B4-BE49-F238E27FC236}">
              <a16:creationId xmlns:a16="http://schemas.microsoft.com/office/drawing/2014/main" id="{F596CBEA-74AC-4CBC-B251-E301BB342E5E}"/>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276600" y="25711150"/>
          <a:ext cx="7620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43</xdr:row>
      <xdr:rowOff>19050</xdr:rowOff>
    </xdr:from>
    <xdr:to>
      <xdr:col>3</xdr:col>
      <xdr:colOff>812800</xdr:colOff>
      <xdr:row>43</xdr:row>
      <xdr:rowOff>647700</xdr:rowOff>
    </xdr:to>
    <xdr:pic>
      <xdr:nvPicPr>
        <xdr:cNvPr id="356844" name="Picture 3" descr="Picture 3">
          <a:extLst>
            <a:ext uri="{FF2B5EF4-FFF2-40B4-BE49-F238E27FC236}">
              <a16:creationId xmlns:a16="http://schemas.microsoft.com/office/drawing/2014/main" id="{8E3610FD-E3AC-456D-80B8-0D130D618571}"/>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3257550" y="26403300"/>
          <a:ext cx="8001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44</xdr:row>
      <xdr:rowOff>38100</xdr:rowOff>
    </xdr:from>
    <xdr:to>
      <xdr:col>3</xdr:col>
      <xdr:colOff>793750</xdr:colOff>
      <xdr:row>44</xdr:row>
      <xdr:rowOff>628650</xdr:rowOff>
    </xdr:to>
    <xdr:pic>
      <xdr:nvPicPr>
        <xdr:cNvPr id="356845" name="Picture 3" descr="Picture 3">
          <a:extLst>
            <a:ext uri="{FF2B5EF4-FFF2-40B4-BE49-F238E27FC236}">
              <a16:creationId xmlns:a16="http://schemas.microsoft.com/office/drawing/2014/main" id="{667F7D69-5D85-46D0-8087-3606BDDD9809}"/>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3276600" y="27120850"/>
          <a:ext cx="7620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50</xdr:row>
      <xdr:rowOff>25400</xdr:rowOff>
    </xdr:from>
    <xdr:to>
      <xdr:col>3</xdr:col>
      <xdr:colOff>882650</xdr:colOff>
      <xdr:row>50</xdr:row>
      <xdr:rowOff>558800</xdr:rowOff>
    </xdr:to>
    <xdr:pic>
      <xdr:nvPicPr>
        <xdr:cNvPr id="356846" name="Picture 4" descr="Picture 4">
          <a:extLst>
            <a:ext uri="{FF2B5EF4-FFF2-40B4-BE49-F238E27FC236}">
              <a16:creationId xmlns:a16="http://schemas.microsoft.com/office/drawing/2014/main" id="{ED207A60-A2B3-4D9F-98BA-35EDFA40C0DE}"/>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3276600" y="31254700"/>
          <a:ext cx="8509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55</xdr:row>
      <xdr:rowOff>95250</xdr:rowOff>
    </xdr:from>
    <xdr:to>
      <xdr:col>3</xdr:col>
      <xdr:colOff>762000</xdr:colOff>
      <xdr:row>55</xdr:row>
      <xdr:rowOff>679450</xdr:rowOff>
    </xdr:to>
    <xdr:pic>
      <xdr:nvPicPr>
        <xdr:cNvPr id="356847" name="Picture 5" descr="Picture 5">
          <a:extLst>
            <a:ext uri="{FF2B5EF4-FFF2-40B4-BE49-F238E27FC236}">
              <a16:creationId xmlns:a16="http://schemas.microsoft.com/office/drawing/2014/main" id="{F191CAEA-13E2-4896-9A10-F37B2272D06E}"/>
            </a:ext>
          </a:extLst>
        </xdr:cNvPr>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3365500" y="33712150"/>
          <a:ext cx="6413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56</xdr:row>
      <xdr:rowOff>76200</xdr:rowOff>
    </xdr:from>
    <xdr:to>
      <xdr:col>3</xdr:col>
      <xdr:colOff>774700</xdr:colOff>
      <xdr:row>56</xdr:row>
      <xdr:rowOff>723900</xdr:rowOff>
    </xdr:to>
    <xdr:pic>
      <xdr:nvPicPr>
        <xdr:cNvPr id="356848" name="Picture 6" descr="Picture 6">
          <a:extLst>
            <a:ext uri="{FF2B5EF4-FFF2-40B4-BE49-F238E27FC236}">
              <a16:creationId xmlns:a16="http://schemas.microsoft.com/office/drawing/2014/main" id="{72994045-7DF7-4979-ACDD-3B154ED9E247}"/>
            </a:ext>
          </a:extLst>
        </xdr:cNvPr>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3416300" y="34467800"/>
          <a:ext cx="6032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58</xdr:row>
      <xdr:rowOff>95250</xdr:rowOff>
    </xdr:from>
    <xdr:to>
      <xdr:col>3</xdr:col>
      <xdr:colOff>831850</xdr:colOff>
      <xdr:row>58</xdr:row>
      <xdr:rowOff>622300</xdr:rowOff>
    </xdr:to>
    <xdr:pic>
      <xdr:nvPicPr>
        <xdr:cNvPr id="356849" name="Picture 7" descr="Picture 7">
          <a:extLst>
            <a:ext uri="{FF2B5EF4-FFF2-40B4-BE49-F238E27FC236}">
              <a16:creationId xmlns:a16="http://schemas.microsoft.com/office/drawing/2014/main" id="{5AF10306-62FF-416C-8FA6-81422CFDD491}"/>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3384550" y="35807650"/>
          <a:ext cx="6921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57</xdr:row>
      <xdr:rowOff>57150</xdr:rowOff>
    </xdr:from>
    <xdr:to>
      <xdr:col>3</xdr:col>
      <xdr:colOff>901700</xdr:colOff>
      <xdr:row>57</xdr:row>
      <xdr:rowOff>552450</xdr:rowOff>
    </xdr:to>
    <xdr:pic>
      <xdr:nvPicPr>
        <xdr:cNvPr id="356850" name="Picture 8" descr="Picture 8">
          <a:extLst>
            <a:ext uri="{FF2B5EF4-FFF2-40B4-BE49-F238E27FC236}">
              <a16:creationId xmlns:a16="http://schemas.microsoft.com/office/drawing/2014/main" id="{A9709C2F-AE1C-4856-B828-75B2E60BC310}"/>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3346450" y="35185350"/>
          <a:ext cx="8001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59</xdr:row>
      <xdr:rowOff>63500</xdr:rowOff>
    </xdr:from>
    <xdr:to>
      <xdr:col>3</xdr:col>
      <xdr:colOff>869950</xdr:colOff>
      <xdr:row>59</xdr:row>
      <xdr:rowOff>546100</xdr:rowOff>
    </xdr:to>
    <xdr:pic>
      <xdr:nvPicPr>
        <xdr:cNvPr id="356851" name="Picture 9" descr="Picture 9">
          <a:extLst>
            <a:ext uri="{FF2B5EF4-FFF2-40B4-BE49-F238E27FC236}">
              <a16:creationId xmlns:a16="http://schemas.microsoft.com/office/drawing/2014/main" id="{54B0126F-87F6-4049-84AE-6132DA377E35}"/>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3365500" y="36614100"/>
          <a:ext cx="74930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133350</xdr:colOff>
      <xdr:row>60</xdr:row>
      <xdr:rowOff>76200</xdr:rowOff>
    </xdr:from>
    <xdr:to>
      <xdr:col>3</xdr:col>
      <xdr:colOff>914400</xdr:colOff>
      <xdr:row>60</xdr:row>
      <xdr:rowOff>609600</xdr:rowOff>
    </xdr:to>
    <xdr:pic>
      <xdr:nvPicPr>
        <xdr:cNvPr id="356852" name="Picture 10" descr="Picture 10">
          <a:extLst>
            <a:ext uri="{FF2B5EF4-FFF2-40B4-BE49-F238E27FC236}">
              <a16:creationId xmlns:a16="http://schemas.microsoft.com/office/drawing/2014/main" id="{2542E581-4D61-4AB9-8C77-7D93D9523A43}"/>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3378200" y="37191950"/>
          <a:ext cx="7810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63</xdr:row>
      <xdr:rowOff>38100</xdr:rowOff>
    </xdr:from>
    <xdr:to>
      <xdr:col>3</xdr:col>
      <xdr:colOff>965200</xdr:colOff>
      <xdr:row>63</xdr:row>
      <xdr:rowOff>679450</xdr:rowOff>
    </xdr:to>
    <xdr:pic>
      <xdr:nvPicPr>
        <xdr:cNvPr id="356853" name="Picture 11" descr="Picture 11">
          <a:extLst>
            <a:ext uri="{FF2B5EF4-FFF2-40B4-BE49-F238E27FC236}">
              <a16:creationId xmlns:a16="http://schemas.microsoft.com/office/drawing/2014/main" id="{270BE8B6-6E8F-45AF-B00C-9EC59FD006A7}"/>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3346450" y="38969950"/>
          <a:ext cx="8636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133350</xdr:colOff>
      <xdr:row>66</xdr:row>
      <xdr:rowOff>69850</xdr:rowOff>
    </xdr:from>
    <xdr:to>
      <xdr:col>3</xdr:col>
      <xdr:colOff>933450</xdr:colOff>
      <xdr:row>66</xdr:row>
      <xdr:rowOff>641350</xdr:rowOff>
    </xdr:to>
    <xdr:pic>
      <xdr:nvPicPr>
        <xdr:cNvPr id="356854" name="Picture 11" descr="Picture 11">
          <a:extLst>
            <a:ext uri="{FF2B5EF4-FFF2-40B4-BE49-F238E27FC236}">
              <a16:creationId xmlns:a16="http://schemas.microsoft.com/office/drawing/2014/main" id="{D0D798F3-9D21-4499-8950-BEACB2B8DE30}"/>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3378200" y="40874950"/>
          <a:ext cx="8001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133350</xdr:colOff>
      <xdr:row>64</xdr:row>
      <xdr:rowOff>63500</xdr:rowOff>
    </xdr:from>
    <xdr:to>
      <xdr:col>3</xdr:col>
      <xdr:colOff>901700</xdr:colOff>
      <xdr:row>64</xdr:row>
      <xdr:rowOff>539750</xdr:rowOff>
    </xdr:to>
    <xdr:pic>
      <xdr:nvPicPr>
        <xdr:cNvPr id="356855" name="Picture 12" descr="Picture 12">
          <a:extLst>
            <a:ext uri="{FF2B5EF4-FFF2-40B4-BE49-F238E27FC236}">
              <a16:creationId xmlns:a16="http://schemas.microsoft.com/office/drawing/2014/main" id="{C73554DF-D3AA-4654-9CC9-88CC0704048A}"/>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3378200" y="39693850"/>
          <a:ext cx="7683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65</xdr:row>
      <xdr:rowOff>76200</xdr:rowOff>
    </xdr:from>
    <xdr:to>
      <xdr:col>3</xdr:col>
      <xdr:colOff>831850</xdr:colOff>
      <xdr:row>65</xdr:row>
      <xdr:rowOff>571500</xdr:rowOff>
    </xdr:to>
    <xdr:pic>
      <xdr:nvPicPr>
        <xdr:cNvPr id="356856" name="Picture 13" descr="Picture 13">
          <a:extLst>
            <a:ext uri="{FF2B5EF4-FFF2-40B4-BE49-F238E27FC236}">
              <a16:creationId xmlns:a16="http://schemas.microsoft.com/office/drawing/2014/main" id="{F182A6E6-2FD4-4E87-BB0A-74696AF31E23}"/>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3397250" y="40284400"/>
          <a:ext cx="6794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69</xdr:row>
      <xdr:rowOff>76200</xdr:rowOff>
    </xdr:from>
    <xdr:to>
      <xdr:col>3</xdr:col>
      <xdr:colOff>850900</xdr:colOff>
      <xdr:row>69</xdr:row>
      <xdr:rowOff>488950</xdr:rowOff>
    </xdr:to>
    <xdr:pic>
      <xdr:nvPicPr>
        <xdr:cNvPr id="356857" name="Picture 14" descr="Picture 14">
          <a:extLst>
            <a:ext uri="{FF2B5EF4-FFF2-40B4-BE49-F238E27FC236}">
              <a16:creationId xmlns:a16="http://schemas.microsoft.com/office/drawing/2014/main" id="{2985D246-8A68-4681-AF1B-3AC81CE76A45}"/>
            </a:ext>
          </a:extLst>
        </xdr:cNvPr>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3384550" y="42894250"/>
          <a:ext cx="71120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70</xdr:row>
      <xdr:rowOff>57150</xdr:rowOff>
    </xdr:from>
    <xdr:to>
      <xdr:col>3</xdr:col>
      <xdr:colOff>869950</xdr:colOff>
      <xdr:row>70</xdr:row>
      <xdr:rowOff>495300</xdr:rowOff>
    </xdr:to>
    <xdr:pic>
      <xdr:nvPicPr>
        <xdr:cNvPr id="356858" name="Picture 14" descr="Picture 14">
          <a:extLst>
            <a:ext uri="{FF2B5EF4-FFF2-40B4-BE49-F238E27FC236}">
              <a16:creationId xmlns:a16="http://schemas.microsoft.com/office/drawing/2014/main" id="{9250F3B3-8B28-4373-8E84-B3ED704FBAD7}"/>
            </a:ext>
          </a:extLst>
        </xdr:cNvPr>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3352800" y="43383200"/>
          <a:ext cx="7620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71</xdr:row>
      <xdr:rowOff>19050</xdr:rowOff>
    </xdr:from>
    <xdr:to>
      <xdr:col>3</xdr:col>
      <xdr:colOff>603250</xdr:colOff>
      <xdr:row>71</xdr:row>
      <xdr:rowOff>615950</xdr:rowOff>
    </xdr:to>
    <xdr:pic>
      <xdr:nvPicPr>
        <xdr:cNvPr id="356859" name="Picture 15" descr="Picture 15">
          <a:extLst>
            <a:ext uri="{FF2B5EF4-FFF2-40B4-BE49-F238E27FC236}">
              <a16:creationId xmlns:a16="http://schemas.microsoft.com/office/drawing/2014/main" id="{AA7FC139-9F4C-41CD-A76D-2CBDCF862070}"/>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3397250" y="43859450"/>
          <a:ext cx="45085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72</xdr:row>
      <xdr:rowOff>50800</xdr:rowOff>
    </xdr:from>
    <xdr:to>
      <xdr:col>3</xdr:col>
      <xdr:colOff>527050</xdr:colOff>
      <xdr:row>72</xdr:row>
      <xdr:rowOff>488950</xdr:rowOff>
    </xdr:to>
    <xdr:pic>
      <xdr:nvPicPr>
        <xdr:cNvPr id="356860" name="Picture 16" descr="Picture 16">
          <a:extLst>
            <a:ext uri="{FF2B5EF4-FFF2-40B4-BE49-F238E27FC236}">
              <a16:creationId xmlns:a16="http://schemas.microsoft.com/office/drawing/2014/main" id="{A7A6E320-0577-49DE-A3E8-9B58F44E6229}"/>
            </a:ext>
          </a:extLst>
        </xdr:cNvPr>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3314700" y="44519850"/>
          <a:ext cx="4572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74</xdr:row>
      <xdr:rowOff>38100</xdr:rowOff>
    </xdr:from>
    <xdr:to>
      <xdr:col>3</xdr:col>
      <xdr:colOff>514350</xdr:colOff>
      <xdr:row>74</xdr:row>
      <xdr:rowOff>609600</xdr:rowOff>
    </xdr:to>
    <xdr:pic>
      <xdr:nvPicPr>
        <xdr:cNvPr id="356861" name="Picture 17" descr="Picture 17">
          <a:extLst>
            <a:ext uri="{FF2B5EF4-FFF2-40B4-BE49-F238E27FC236}">
              <a16:creationId xmlns:a16="http://schemas.microsoft.com/office/drawing/2014/main" id="{C2D169A6-0485-4F02-B898-E64BA6062222}"/>
            </a:ext>
          </a:extLst>
        </xdr:cNvPr>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3276600" y="45637450"/>
          <a:ext cx="4826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75</xdr:row>
      <xdr:rowOff>44450</xdr:rowOff>
    </xdr:from>
    <xdr:to>
      <xdr:col>3</xdr:col>
      <xdr:colOff>647700</xdr:colOff>
      <xdr:row>75</xdr:row>
      <xdr:rowOff>457200</xdr:rowOff>
    </xdr:to>
    <xdr:pic>
      <xdr:nvPicPr>
        <xdr:cNvPr id="356862" name="Picture 18" descr="Picture 18">
          <a:extLst>
            <a:ext uri="{FF2B5EF4-FFF2-40B4-BE49-F238E27FC236}">
              <a16:creationId xmlns:a16="http://schemas.microsoft.com/office/drawing/2014/main" id="{06632AB2-7BAF-4124-8BEF-FED0329EDC39}"/>
            </a:ext>
          </a:extLst>
        </xdr:cNvPr>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3263900" y="46304200"/>
          <a:ext cx="62865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76</xdr:row>
      <xdr:rowOff>31750</xdr:rowOff>
    </xdr:from>
    <xdr:to>
      <xdr:col>3</xdr:col>
      <xdr:colOff>819150</xdr:colOff>
      <xdr:row>76</xdr:row>
      <xdr:rowOff>508000</xdr:rowOff>
    </xdr:to>
    <xdr:pic>
      <xdr:nvPicPr>
        <xdr:cNvPr id="356863" name="Picture 19" descr="Picture 19">
          <a:extLst>
            <a:ext uri="{FF2B5EF4-FFF2-40B4-BE49-F238E27FC236}">
              <a16:creationId xmlns:a16="http://schemas.microsoft.com/office/drawing/2014/main" id="{C2057663-1776-4A59-AE46-B19C194AAA2B}"/>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3263900" y="46774100"/>
          <a:ext cx="8001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77</xdr:row>
      <xdr:rowOff>38100</xdr:rowOff>
    </xdr:from>
    <xdr:to>
      <xdr:col>3</xdr:col>
      <xdr:colOff>889000</xdr:colOff>
      <xdr:row>77</xdr:row>
      <xdr:rowOff>508000</xdr:rowOff>
    </xdr:to>
    <xdr:pic>
      <xdr:nvPicPr>
        <xdr:cNvPr id="356864" name="Picture 19" descr="Picture 19">
          <a:extLst>
            <a:ext uri="{FF2B5EF4-FFF2-40B4-BE49-F238E27FC236}">
              <a16:creationId xmlns:a16="http://schemas.microsoft.com/office/drawing/2014/main" id="{E8EEA0A6-1ECB-426C-BA87-FFBCD64A5EB5}"/>
            </a:ext>
          </a:extLst>
        </xdr:cNvPr>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3346450" y="47313850"/>
          <a:ext cx="7874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78</xdr:row>
      <xdr:rowOff>44450</xdr:rowOff>
    </xdr:from>
    <xdr:to>
      <xdr:col>3</xdr:col>
      <xdr:colOff>838200</xdr:colOff>
      <xdr:row>78</xdr:row>
      <xdr:rowOff>330200</xdr:rowOff>
    </xdr:to>
    <xdr:pic>
      <xdr:nvPicPr>
        <xdr:cNvPr id="356865" name="Picture 20" descr="Picture 20">
          <a:extLst>
            <a:ext uri="{FF2B5EF4-FFF2-40B4-BE49-F238E27FC236}">
              <a16:creationId xmlns:a16="http://schemas.microsoft.com/office/drawing/2014/main" id="{D704116E-B221-47A0-99C5-2E4886D4FEA6}"/>
            </a:ext>
          </a:extLst>
        </xdr:cNvPr>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3333750" y="47866300"/>
          <a:ext cx="74930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79</xdr:row>
      <xdr:rowOff>31750</xdr:rowOff>
    </xdr:from>
    <xdr:to>
      <xdr:col>3</xdr:col>
      <xdr:colOff>825500</xdr:colOff>
      <xdr:row>79</xdr:row>
      <xdr:rowOff>539750</xdr:rowOff>
    </xdr:to>
    <xdr:pic>
      <xdr:nvPicPr>
        <xdr:cNvPr id="356866" name="Picture 21" descr="Picture 21">
          <a:extLst>
            <a:ext uri="{FF2B5EF4-FFF2-40B4-BE49-F238E27FC236}">
              <a16:creationId xmlns:a16="http://schemas.microsoft.com/office/drawing/2014/main" id="{397B1559-73AD-4491-A74E-C8DF75CB5F03}"/>
            </a:ext>
          </a:extLst>
        </xdr:cNvPr>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3346450" y="48272700"/>
          <a:ext cx="72390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158750</xdr:colOff>
      <xdr:row>80</xdr:row>
      <xdr:rowOff>44450</xdr:rowOff>
    </xdr:from>
    <xdr:to>
      <xdr:col>3</xdr:col>
      <xdr:colOff>800100</xdr:colOff>
      <xdr:row>80</xdr:row>
      <xdr:rowOff>488950</xdr:rowOff>
    </xdr:to>
    <xdr:pic>
      <xdr:nvPicPr>
        <xdr:cNvPr id="356867" name="Picture 22" descr="Picture 22">
          <a:extLst>
            <a:ext uri="{FF2B5EF4-FFF2-40B4-BE49-F238E27FC236}">
              <a16:creationId xmlns:a16="http://schemas.microsoft.com/office/drawing/2014/main" id="{741D65AA-1D87-4BC8-A605-41AE34D76D5E}"/>
            </a:ext>
          </a:extLst>
        </xdr:cNvPr>
        <xdr:cNvPicPr>
          <a:picLocks noChangeAspect="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3403600" y="48850550"/>
          <a:ext cx="64135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81</xdr:row>
      <xdr:rowOff>31750</xdr:rowOff>
    </xdr:from>
    <xdr:to>
      <xdr:col>3</xdr:col>
      <xdr:colOff>762000</xdr:colOff>
      <xdr:row>81</xdr:row>
      <xdr:rowOff>501650</xdr:rowOff>
    </xdr:to>
    <xdr:pic>
      <xdr:nvPicPr>
        <xdr:cNvPr id="356868" name="Picture 22" descr="Picture 22">
          <a:extLst>
            <a:ext uri="{FF2B5EF4-FFF2-40B4-BE49-F238E27FC236}">
              <a16:creationId xmlns:a16="http://schemas.microsoft.com/office/drawing/2014/main" id="{5B676CB4-F8D2-471D-B1D3-0E7A6B5C5A3A}"/>
            </a:ext>
          </a:extLst>
        </xdr:cNvPr>
        <xdr:cNvPicPr>
          <a:picLocks noChangeAspect="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3333750" y="49390300"/>
          <a:ext cx="6731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82</xdr:row>
      <xdr:rowOff>76200</xdr:rowOff>
    </xdr:from>
    <xdr:to>
      <xdr:col>3</xdr:col>
      <xdr:colOff>768350</xdr:colOff>
      <xdr:row>82</xdr:row>
      <xdr:rowOff>552450</xdr:rowOff>
    </xdr:to>
    <xdr:pic>
      <xdr:nvPicPr>
        <xdr:cNvPr id="356869" name="Picture 22" descr="Picture 22">
          <a:extLst>
            <a:ext uri="{FF2B5EF4-FFF2-40B4-BE49-F238E27FC236}">
              <a16:creationId xmlns:a16="http://schemas.microsoft.com/office/drawing/2014/main" id="{84FB3BF0-74E0-498A-8266-437F9D705B79}"/>
            </a:ext>
          </a:extLst>
        </xdr:cNvPr>
        <xdr:cNvPicPr>
          <a:picLocks noChangeAspect="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3333750" y="49968150"/>
          <a:ext cx="6794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85</xdr:row>
      <xdr:rowOff>44450</xdr:rowOff>
    </xdr:from>
    <xdr:to>
      <xdr:col>3</xdr:col>
      <xdr:colOff>793750</xdr:colOff>
      <xdr:row>85</xdr:row>
      <xdr:rowOff>438150</xdr:rowOff>
    </xdr:to>
    <xdr:pic>
      <xdr:nvPicPr>
        <xdr:cNvPr id="356870" name="Picture 23" descr="Picture 23">
          <a:extLst>
            <a:ext uri="{FF2B5EF4-FFF2-40B4-BE49-F238E27FC236}">
              <a16:creationId xmlns:a16="http://schemas.microsoft.com/office/drawing/2014/main" id="{F6F09A82-0553-45E0-B353-88C466580588}"/>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3365500" y="51904900"/>
          <a:ext cx="67310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86</xdr:row>
      <xdr:rowOff>114300</xdr:rowOff>
    </xdr:from>
    <xdr:to>
      <xdr:col>3</xdr:col>
      <xdr:colOff>869950</xdr:colOff>
      <xdr:row>86</xdr:row>
      <xdr:rowOff>419100</xdr:rowOff>
    </xdr:to>
    <xdr:pic>
      <xdr:nvPicPr>
        <xdr:cNvPr id="356871" name="Picture 23" descr="Picture 23">
          <a:extLst>
            <a:ext uri="{FF2B5EF4-FFF2-40B4-BE49-F238E27FC236}">
              <a16:creationId xmlns:a16="http://schemas.microsoft.com/office/drawing/2014/main" id="{139D8342-8B0C-4C3C-98E5-13B832C8B593}"/>
            </a:ext>
          </a:extLst>
        </xdr:cNvPr>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3384550" y="52501800"/>
          <a:ext cx="73025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87</xdr:row>
      <xdr:rowOff>38100</xdr:rowOff>
    </xdr:from>
    <xdr:to>
      <xdr:col>3</xdr:col>
      <xdr:colOff>736600</xdr:colOff>
      <xdr:row>87</xdr:row>
      <xdr:rowOff>495300</xdr:rowOff>
    </xdr:to>
    <xdr:pic>
      <xdr:nvPicPr>
        <xdr:cNvPr id="356872" name="Picture 23" descr="Picture 23">
          <a:extLst>
            <a:ext uri="{FF2B5EF4-FFF2-40B4-BE49-F238E27FC236}">
              <a16:creationId xmlns:a16="http://schemas.microsoft.com/office/drawing/2014/main" id="{C8377D59-9641-4183-BA6A-0B6ED0EAA002}"/>
            </a:ext>
          </a:extLst>
        </xdr:cNvPr>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3282950" y="52990750"/>
          <a:ext cx="6985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104</xdr:row>
      <xdr:rowOff>50800</xdr:rowOff>
    </xdr:from>
    <xdr:to>
      <xdr:col>3</xdr:col>
      <xdr:colOff>609600</xdr:colOff>
      <xdr:row>104</xdr:row>
      <xdr:rowOff>717550</xdr:rowOff>
    </xdr:to>
    <xdr:pic>
      <xdr:nvPicPr>
        <xdr:cNvPr id="356873" name="Picture 24" descr="Picture 24">
          <a:extLst>
            <a:ext uri="{FF2B5EF4-FFF2-40B4-BE49-F238E27FC236}">
              <a16:creationId xmlns:a16="http://schemas.microsoft.com/office/drawing/2014/main" id="{BB517254-8665-45CA-A093-9D583205CADA}"/>
            </a:ext>
          </a:extLst>
        </xdr:cNvPr>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3295650" y="63773050"/>
          <a:ext cx="5588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105</xdr:row>
      <xdr:rowOff>57150</xdr:rowOff>
    </xdr:from>
    <xdr:to>
      <xdr:col>3</xdr:col>
      <xdr:colOff>717550</xdr:colOff>
      <xdr:row>105</xdr:row>
      <xdr:rowOff>546100</xdr:rowOff>
    </xdr:to>
    <xdr:pic>
      <xdr:nvPicPr>
        <xdr:cNvPr id="356874" name="Picture 25" descr="Picture 25">
          <a:extLst>
            <a:ext uri="{FF2B5EF4-FFF2-40B4-BE49-F238E27FC236}">
              <a16:creationId xmlns:a16="http://schemas.microsoft.com/office/drawing/2014/main" id="{4646549B-8A66-4257-8EB5-054478FCEF2B}"/>
            </a:ext>
          </a:extLst>
        </xdr:cNvPr>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3282950" y="64541400"/>
          <a:ext cx="6794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106</xdr:row>
      <xdr:rowOff>57150</xdr:rowOff>
    </xdr:from>
    <xdr:to>
      <xdr:col>3</xdr:col>
      <xdr:colOff>742950</xdr:colOff>
      <xdr:row>106</xdr:row>
      <xdr:rowOff>571500</xdr:rowOff>
    </xdr:to>
    <xdr:pic>
      <xdr:nvPicPr>
        <xdr:cNvPr id="356875" name="Picture 25" descr="Picture 25">
          <a:extLst>
            <a:ext uri="{FF2B5EF4-FFF2-40B4-BE49-F238E27FC236}">
              <a16:creationId xmlns:a16="http://schemas.microsoft.com/office/drawing/2014/main" id="{1057F17A-53FA-4F0B-838D-8BACA4A1B3A4}"/>
            </a:ext>
          </a:extLst>
        </xdr:cNvPr>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3263900" y="65125600"/>
          <a:ext cx="7239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107</xdr:row>
      <xdr:rowOff>31750</xdr:rowOff>
    </xdr:from>
    <xdr:to>
      <xdr:col>3</xdr:col>
      <xdr:colOff>628650</xdr:colOff>
      <xdr:row>107</xdr:row>
      <xdr:rowOff>609600</xdr:rowOff>
    </xdr:to>
    <xdr:pic>
      <xdr:nvPicPr>
        <xdr:cNvPr id="356876" name="Picture 24" descr="Picture 24">
          <a:extLst>
            <a:ext uri="{FF2B5EF4-FFF2-40B4-BE49-F238E27FC236}">
              <a16:creationId xmlns:a16="http://schemas.microsoft.com/office/drawing/2014/main" id="{E83F9D20-0BE4-4BC0-A769-82ECB3C7ADD5}"/>
            </a:ext>
          </a:extLst>
        </xdr:cNvPr>
        <xdr:cNvPicPr>
          <a:picLocks noChangeAspect="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3282950" y="65697100"/>
          <a:ext cx="590550"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109</xdr:row>
      <xdr:rowOff>57150</xdr:rowOff>
    </xdr:from>
    <xdr:to>
      <xdr:col>3</xdr:col>
      <xdr:colOff>762000</xdr:colOff>
      <xdr:row>109</xdr:row>
      <xdr:rowOff>355600</xdr:rowOff>
    </xdr:to>
    <xdr:pic>
      <xdr:nvPicPr>
        <xdr:cNvPr id="356877" name="Picture 26" descr="Picture 26">
          <a:extLst>
            <a:ext uri="{FF2B5EF4-FFF2-40B4-BE49-F238E27FC236}">
              <a16:creationId xmlns:a16="http://schemas.microsoft.com/office/drawing/2014/main" id="{DEB5C1B7-CA1F-4CC4-804C-465895FD0F7B}"/>
            </a:ext>
          </a:extLst>
        </xdr:cNvPr>
        <xdr:cNvPicPr>
          <a:picLocks noChangeAspect="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3276600" y="66967100"/>
          <a:ext cx="730250" cy="298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110</xdr:row>
      <xdr:rowOff>25400</xdr:rowOff>
    </xdr:from>
    <xdr:to>
      <xdr:col>3</xdr:col>
      <xdr:colOff>730250</xdr:colOff>
      <xdr:row>111</xdr:row>
      <xdr:rowOff>19050</xdr:rowOff>
    </xdr:to>
    <xdr:pic>
      <xdr:nvPicPr>
        <xdr:cNvPr id="356878" name="Picture 27" descr="Picture 27">
          <a:extLst>
            <a:ext uri="{FF2B5EF4-FFF2-40B4-BE49-F238E27FC236}">
              <a16:creationId xmlns:a16="http://schemas.microsoft.com/office/drawing/2014/main" id="{377DA0FE-8F1A-41AE-BFD3-37B1A3423C02}"/>
            </a:ext>
          </a:extLst>
        </xdr:cNvPr>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3295650" y="67322700"/>
          <a:ext cx="6794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111</xdr:row>
      <xdr:rowOff>57150</xdr:rowOff>
    </xdr:from>
    <xdr:to>
      <xdr:col>3</xdr:col>
      <xdr:colOff>742950</xdr:colOff>
      <xdr:row>111</xdr:row>
      <xdr:rowOff>596900</xdr:rowOff>
    </xdr:to>
    <xdr:pic>
      <xdr:nvPicPr>
        <xdr:cNvPr id="356879" name="Picture 27" descr="Picture 27">
          <a:extLst>
            <a:ext uri="{FF2B5EF4-FFF2-40B4-BE49-F238E27FC236}">
              <a16:creationId xmlns:a16="http://schemas.microsoft.com/office/drawing/2014/main" id="{ED83FBC6-BF0B-4802-84CB-C9E47AD887DD}"/>
            </a:ext>
          </a:extLst>
        </xdr:cNvPr>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3263900" y="67945000"/>
          <a:ext cx="723900" cy="539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112</xdr:row>
      <xdr:rowOff>57150</xdr:rowOff>
    </xdr:from>
    <xdr:to>
      <xdr:col>3</xdr:col>
      <xdr:colOff>730250</xdr:colOff>
      <xdr:row>112</xdr:row>
      <xdr:rowOff>609600</xdr:rowOff>
    </xdr:to>
    <xdr:pic>
      <xdr:nvPicPr>
        <xdr:cNvPr id="356880" name="Picture 28" descr="Picture 28">
          <a:extLst>
            <a:ext uri="{FF2B5EF4-FFF2-40B4-BE49-F238E27FC236}">
              <a16:creationId xmlns:a16="http://schemas.microsoft.com/office/drawing/2014/main" id="{182CDD89-532E-4BB9-84DB-5517CFA52917}"/>
            </a:ext>
          </a:extLst>
        </xdr:cNvPr>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3263900" y="68573650"/>
          <a:ext cx="7112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45</xdr:row>
      <xdr:rowOff>50800</xdr:rowOff>
    </xdr:from>
    <xdr:to>
      <xdr:col>3</xdr:col>
      <xdr:colOff>812800</xdr:colOff>
      <xdr:row>45</xdr:row>
      <xdr:rowOff>565150</xdr:rowOff>
    </xdr:to>
    <xdr:pic>
      <xdr:nvPicPr>
        <xdr:cNvPr id="356881" name="Picture 101" descr="Picture 101">
          <a:extLst>
            <a:ext uri="{FF2B5EF4-FFF2-40B4-BE49-F238E27FC236}">
              <a16:creationId xmlns:a16="http://schemas.microsoft.com/office/drawing/2014/main" id="{945D4976-2191-4E96-A640-E9C6B7E33A9B}"/>
            </a:ext>
          </a:extLst>
        </xdr:cNvPr>
        <xdr:cNvPicPr>
          <a:picLocks noChangeAspect="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3295650" y="27813000"/>
          <a:ext cx="7620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46</xdr:row>
      <xdr:rowOff>76200</xdr:rowOff>
    </xdr:from>
    <xdr:to>
      <xdr:col>3</xdr:col>
      <xdr:colOff>412750</xdr:colOff>
      <xdr:row>46</xdr:row>
      <xdr:rowOff>571500</xdr:rowOff>
    </xdr:to>
    <xdr:pic>
      <xdr:nvPicPr>
        <xdr:cNvPr id="356882" name="Picture 102" descr="Picture 102">
          <a:extLst>
            <a:ext uri="{FF2B5EF4-FFF2-40B4-BE49-F238E27FC236}">
              <a16:creationId xmlns:a16="http://schemas.microsoft.com/office/drawing/2014/main" id="{0F416DC5-F0ED-4615-ACD6-9EA9C1D0E694}"/>
            </a:ext>
          </a:extLst>
        </xdr:cNvPr>
        <xdr:cNvPicPr>
          <a:picLocks noChangeAspect="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3346450" y="28460700"/>
          <a:ext cx="3111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99</xdr:row>
      <xdr:rowOff>38100</xdr:rowOff>
    </xdr:from>
    <xdr:to>
      <xdr:col>3</xdr:col>
      <xdr:colOff>882650</xdr:colOff>
      <xdr:row>99</xdr:row>
      <xdr:rowOff>666750</xdr:rowOff>
    </xdr:to>
    <xdr:pic>
      <xdr:nvPicPr>
        <xdr:cNvPr id="356883" name="Picture 103" descr="Picture 103">
          <a:extLst>
            <a:ext uri="{FF2B5EF4-FFF2-40B4-BE49-F238E27FC236}">
              <a16:creationId xmlns:a16="http://schemas.microsoft.com/office/drawing/2014/main" id="{727FA7AE-4384-4820-8960-5A47CA3D9A57}"/>
            </a:ext>
          </a:extLst>
        </xdr:cNvPr>
        <xdr:cNvPicPr>
          <a:picLocks noChangeAspect="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3276600" y="60121800"/>
          <a:ext cx="8509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103</xdr:row>
      <xdr:rowOff>50800</xdr:rowOff>
    </xdr:from>
    <xdr:to>
      <xdr:col>3</xdr:col>
      <xdr:colOff>749300</xdr:colOff>
      <xdr:row>103</xdr:row>
      <xdr:rowOff>647700</xdr:rowOff>
    </xdr:to>
    <xdr:pic>
      <xdr:nvPicPr>
        <xdr:cNvPr id="356884" name="Picture 104" descr="Picture 104">
          <a:extLst>
            <a:ext uri="{FF2B5EF4-FFF2-40B4-BE49-F238E27FC236}">
              <a16:creationId xmlns:a16="http://schemas.microsoft.com/office/drawing/2014/main" id="{69D738D7-CAE3-484A-9241-9F89C5188BA9}"/>
            </a:ext>
          </a:extLst>
        </xdr:cNvPr>
        <xdr:cNvPicPr>
          <a:picLocks noChangeAspect="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3314700" y="63055500"/>
          <a:ext cx="67945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28</xdr:row>
      <xdr:rowOff>44450</xdr:rowOff>
    </xdr:from>
    <xdr:to>
      <xdr:col>3</xdr:col>
      <xdr:colOff>946150</xdr:colOff>
      <xdr:row>28</xdr:row>
      <xdr:rowOff>520700</xdr:rowOff>
    </xdr:to>
    <xdr:pic>
      <xdr:nvPicPr>
        <xdr:cNvPr id="356885" name="Picture 105" descr="Picture 105">
          <a:extLst>
            <a:ext uri="{FF2B5EF4-FFF2-40B4-BE49-F238E27FC236}">
              <a16:creationId xmlns:a16="http://schemas.microsoft.com/office/drawing/2014/main" id="{24A7D42B-034A-403C-9558-0A5C48B5E4AC}"/>
            </a:ext>
          </a:extLst>
        </xdr:cNvPr>
        <xdr:cNvPicPr>
          <a:picLocks noChangeAspect="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3263900" y="16338550"/>
          <a:ext cx="9271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29</xdr:row>
      <xdr:rowOff>6350</xdr:rowOff>
    </xdr:from>
    <xdr:to>
      <xdr:col>3</xdr:col>
      <xdr:colOff>1009650</xdr:colOff>
      <xdr:row>29</xdr:row>
      <xdr:rowOff>501650</xdr:rowOff>
    </xdr:to>
    <xdr:pic>
      <xdr:nvPicPr>
        <xdr:cNvPr id="356886" name="Picture 106" descr="Picture 106">
          <a:extLst>
            <a:ext uri="{FF2B5EF4-FFF2-40B4-BE49-F238E27FC236}">
              <a16:creationId xmlns:a16="http://schemas.microsoft.com/office/drawing/2014/main" id="{E0DEFC0A-45A8-4DD6-B00C-D833D5A912A0}"/>
            </a:ext>
          </a:extLst>
        </xdr:cNvPr>
        <xdr:cNvPicPr>
          <a:picLocks noChangeAspect="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3263900" y="16871950"/>
          <a:ext cx="9906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116</xdr:row>
      <xdr:rowOff>25400</xdr:rowOff>
    </xdr:from>
    <xdr:to>
      <xdr:col>3</xdr:col>
      <xdr:colOff>596900</xdr:colOff>
      <xdr:row>116</xdr:row>
      <xdr:rowOff>615950</xdr:rowOff>
    </xdr:to>
    <xdr:pic>
      <xdr:nvPicPr>
        <xdr:cNvPr id="356887" name="Picture 12" descr="Picture 12">
          <a:extLst>
            <a:ext uri="{FF2B5EF4-FFF2-40B4-BE49-F238E27FC236}">
              <a16:creationId xmlns:a16="http://schemas.microsoft.com/office/drawing/2014/main" id="{A6E88057-3215-4D77-BCF7-0714BDD7034B}"/>
            </a:ext>
          </a:extLst>
        </xdr:cNvPr>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3282950" y="71354950"/>
          <a:ext cx="5588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114</xdr:row>
      <xdr:rowOff>44450</xdr:rowOff>
    </xdr:from>
    <xdr:to>
      <xdr:col>3</xdr:col>
      <xdr:colOff>533400</xdr:colOff>
      <xdr:row>114</xdr:row>
      <xdr:rowOff>749300</xdr:rowOff>
    </xdr:to>
    <xdr:pic>
      <xdr:nvPicPr>
        <xdr:cNvPr id="356888" name="Picture 11" descr="Picture 11">
          <a:extLst>
            <a:ext uri="{FF2B5EF4-FFF2-40B4-BE49-F238E27FC236}">
              <a16:creationId xmlns:a16="http://schemas.microsoft.com/office/drawing/2014/main" id="{D7666EA2-2298-4D9F-95BE-2AAF72CC02A2}"/>
            </a:ext>
          </a:extLst>
        </xdr:cNvPr>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3276600" y="69805550"/>
          <a:ext cx="5016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117</xdr:row>
      <xdr:rowOff>44450</xdr:rowOff>
    </xdr:from>
    <xdr:to>
      <xdr:col>3</xdr:col>
      <xdr:colOff>488950</xdr:colOff>
      <xdr:row>117</xdr:row>
      <xdr:rowOff>863600</xdr:rowOff>
    </xdr:to>
    <xdr:pic>
      <xdr:nvPicPr>
        <xdr:cNvPr id="356889" name="Picture 109" descr="Picture 109">
          <a:extLst>
            <a:ext uri="{FF2B5EF4-FFF2-40B4-BE49-F238E27FC236}">
              <a16:creationId xmlns:a16="http://schemas.microsoft.com/office/drawing/2014/main" id="{46D72E79-D3BF-445B-96FD-09C7087C2699}"/>
            </a:ext>
          </a:extLst>
        </xdr:cNvPr>
        <xdr:cNvPicPr>
          <a:picLocks noChangeAspect="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3416300" y="72028050"/>
          <a:ext cx="31750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118</xdr:row>
      <xdr:rowOff>57150</xdr:rowOff>
    </xdr:from>
    <xdr:to>
      <xdr:col>3</xdr:col>
      <xdr:colOff>850900</xdr:colOff>
      <xdr:row>118</xdr:row>
      <xdr:rowOff>628650</xdr:rowOff>
    </xdr:to>
    <xdr:pic>
      <xdr:nvPicPr>
        <xdr:cNvPr id="356890" name="Picture 251" descr="Picture 251">
          <a:extLst>
            <a:ext uri="{FF2B5EF4-FFF2-40B4-BE49-F238E27FC236}">
              <a16:creationId xmlns:a16="http://schemas.microsoft.com/office/drawing/2014/main" id="{40D9E2A2-FEDF-49BB-A8AE-CA045ADF365C}"/>
            </a:ext>
          </a:extLst>
        </xdr:cNvPr>
        <xdr:cNvPicPr>
          <a:picLocks noChangeAspect="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3276600" y="72955150"/>
          <a:ext cx="8191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119</xdr:row>
      <xdr:rowOff>6350</xdr:rowOff>
    </xdr:from>
    <xdr:to>
      <xdr:col>3</xdr:col>
      <xdr:colOff>831850</xdr:colOff>
      <xdr:row>119</xdr:row>
      <xdr:rowOff>171450</xdr:rowOff>
    </xdr:to>
    <xdr:pic>
      <xdr:nvPicPr>
        <xdr:cNvPr id="356891" name="Picture 252" descr="Picture 252">
          <a:extLst>
            <a:ext uri="{FF2B5EF4-FFF2-40B4-BE49-F238E27FC236}">
              <a16:creationId xmlns:a16="http://schemas.microsoft.com/office/drawing/2014/main" id="{E5C9EFE2-9A95-42AA-B9BE-A585963F5E75}"/>
            </a:ext>
          </a:extLst>
        </xdr:cNvPr>
        <xdr:cNvPicPr>
          <a:picLocks noChangeAspect="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3257550" y="73558400"/>
          <a:ext cx="819150" cy="165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120</xdr:row>
      <xdr:rowOff>6350</xdr:rowOff>
    </xdr:from>
    <xdr:to>
      <xdr:col>3</xdr:col>
      <xdr:colOff>749300</xdr:colOff>
      <xdr:row>120</xdr:row>
      <xdr:rowOff>152400</xdr:rowOff>
    </xdr:to>
    <xdr:pic>
      <xdr:nvPicPr>
        <xdr:cNvPr id="356892" name="Picture 253" descr="Picture 253">
          <a:extLst>
            <a:ext uri="{FF2B5EF4-FFF2-40B4-BE49-F238E27FC236}">
              <a16:creationId xmlns:a16="http://schemas.microsoft.com/office/drawing/2014/main" id="{B0641FBB-EBC6-480C-83AC-8706792B162C}"/>
            </a:ext>
          </a:extLst>
        </xdr:cNvPr>
        <xdr:cNvPicPr>
          <a:picLocks noChangeAspect="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3263900" y="74110850"/>
          <a:ext cx="730250" cy="146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124</xdr:row>
      <xdr:rowOff>19050</xdr:rowOff>
    </xdr:from>
    <xdr:to>
      <xdr:col>3</xdr:col>
      <xdr:colOff>730250</xdr:colOff>
      <xdr:row>124</xdr:row>
      <xdr:rowOff>234950</xdr:rowOff>
    </xdr:to>
    <xdr:pic>
      <xdr:nvPicPr>
        <xdr:cNvPr id="356893" name="Picture 263" descr="Picture 263">
          <a:extLst>
            <a:ext uri="{FF2B5EF4-FFF2-40B4-BE49-F238E27FC236}">
              <a16:creationId xmlns:a16="http://schemas.microsoft.com/office/drawing/2014/main" id="{4C4840C1-01B5-48BA-82EE-078DA73D1819}"/>
            </a:ext>
          </a:extLst>
        </xdr:cNvPr>
        <xdr:cNvPicPr>
          <a:picLocks noChangeAspect="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3282950" y="76460350"/>
          <a:ext cx="692150" cy="21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126</xdr:row>
      <xdr:rowOff>25400</xdr:rowOff>
    </xdr:from>
    <xdr:to>
      <xdr:col>3</xdr:col>
      <xdr:colOff>762000</xdr:colOff>
      <xdr:row>126</xdr:row>
      <xdr:rowOff>215900</xdr:rowOff>
    </xdr:to>
    <xdr:pic>
      <xdr:nvPicPr>
        <xdr:cNvPr id="356894" name="Picture 265" descr="Picture 265">
          <a:extLst>
            <a:ext uri="{FF2B5EF4-FFF2-40B4-BE49-F238E27FC236}">
              <a16:creationId xmlns:a16="http://schemas.microsoft.com/office/drawing/2014/main" id="{E64278C4-983A-4B72-9228-613F44D343BD}"/>
            </a:ext>
          </a:extLst>
        </xdr:cNvPr>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3257550" y="77939900"/>
          <a:ext cx="749300" cy="19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129</xdr:row>
      <xdr:rowOff>25400</xdr:rowOff>
    </xdr:from>
    <xdr:to>
      <xdr:col>3</xdr:col>
      <xdr:colOff>869950</xdr:colOff>
      <xdr:row>129</xdr:row>
      <xdr:rowOff>203200</xdr:rowOff>
    </xdr:to>
    <xdr:pic>
      <xdr:nvPicPr>
        <xdr:cNvPr id="356895" name="Picture 277" descr="Picture 277">
          <a:extLst>
            <a:ext uri="{FF2B5EF4-FFF2-40B4-BE49-F238E27FC236}">
              <a16:creationId xmlns:a16="http://schemas.microsoft.com/office/drawing/2014/main" id="{42865C53-C1FE-4BF2-851B-29F08BAE55AC}"/>
            </a:ext>
          </a:extLst>
        </xdr:cNvPr>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rcRect/>
        <a:stretch>
          <a:fillRect/>
        </a:stretch>
      </xdr:blipFill>
      <xdr:spPr bwMode="auto">
        <a:xfrm>
          <a:off x="3295650" y="80441800"/>
          <a:ext cx="819150" cy="177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130</xdr:row>
      <xdr:rowOff>38100</xdr:rowOff>
    </xdr:from>
    <xdr:to>
      <xdr:col>3</xdr:col>
      <xdr:colOff>819150</xdr:colOff>
      <xdr:row>130</xdr:row>
      <xdr:rowOff>546100</xdr:rowOff>
    </xdr:to>
    <xdr:pic>
      <xdr:nvPicPr>
        <xdr:cNvPr id="356896" name="Picture 289" descr="Picture 289">
          <a:extLst>
            <a:ext uri="{FF2B5EF4-FFF2-40B4-BE49-F238E27FC236}">
              <a16:creationId xmlns:a16="http://schemas.microsoft.com/office/drawing/2014/main" id="{0273F73D-BBA4-4029-AA98-447C04696A0E}"/>
            </a:ext>
          </a:extLst>
        </xdr:cNvPr>
        <xdr:cNvPicPr>
          <a:picLocks noChangeAspect="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3282950" y="81006950"/>
          <a:ext cx="78105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131</xdr:row>
      <xdr:rowOff>38100</xdr:rowOff>
    </xdr:from>
    <xdr:to>
      <xdr:col>3</xdr:col>
      <xdr:colOff>850900</xdr:colOff>
      <xdr:row>131</xdr:row>
      <xdr:rowOff>571500</xdr:rowOff>
    </xdr:to>
    <xdr:pic>
      <xdr:nvPicPr>
        <xdr:cNvPr id="356897" name="Picture 317" descr="Picture 317">
          <a:extLst>
            <a:ext uri="{FF2B5EF4-FFF2-40B4-BE49-F238E27FC236}">
              <a16:creationId xmlns:a16="http://schemas.microsoft.com/office/drawing/2014/main" id="{84967A16-B1AC-480D-8FC7-3ECD8CFEA786}"/>
            </a:ext>
          </a:extLst>
        </xdr:cNvPr>
        <xdr:cNvPicPr>
          <a:picLocks noChangeAspect="1"/>
        </xdr:cNvPicPr>
      </xdr:nvPicPr>
      <xdr:blipFill>
        <a:blip xmlns:r="http://schemas.openxmlformats.org/officeDocument/2006/relationships" r:embed="rId107">
          <a:extLst>
            <a:ext uri="{28A0092B-C50C-407E-A947-70E740481C1C}">
              <a14:useLocalDpi xmlns:a14="http://schemas.microsoft.com/office/drawing/2010/main" val="0"/>
            </a:ext>
          </a:extLst>
        </a:blip>
        <a:srcRect/>
        <a:stretch>
          <a:fillRect/>
        </a:stretch>
      </xdr:blipFill>
      <xdr:spPr bwMode="auto">
        <a:xfrm>
          <a:off x="3282950" y="81559400"/>
          <a:ext cx="8128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132</xdr:row>
      <xdr:rowOff>190500</xdr:rowOff>
    </xdr:from>
    <xdr:to>
      <xdr:col>3</xdr:col>
      <xdr:colOff>838200</xdr:colOff>
      <xdr:row>132</xdr:row>
      <xdr:rowOff>609600</xdr:rowOff>
    </xdr:to>
    <xdr:pic>
      <xdr:nvPicPr>
        <xdr:cNvPr id="356898" name="Picture 331" descr="Picture 331">
          <a:extLst>
            <a:ext uri="{FF2B5EF4-FFF2-40B4-BE49-F238E27FC236}">
              <a16:creationId xmlns:a16="http://schemas.microsoft.com/office/drawing/2014/main" id="{F6D9285C-82A7-42EC-917A-71AAE262BA27}"/>
            </a:ext>
          </a:extLst>
        </xdr:cNvPr>
        <xdr:cNvPicPr>
          <a:picLocks noChangeAspect="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rot="3226926" flipH="1">
          <a:off x="3524250" y="82188050"/>
          <a:ext cx="41910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133</xdr:row>
      <xdr:rowOff>44450</xdr:rowOff>
    </xdr:from>
    <xdr:to>
      <xdr:col>3</xdr:col>
      <xdr:colOff>641350</xdr:colOff>
      <xdr:row>133</xdr:row>
      <xdr:rowOff>654050</xdr:rowOff>
    </xdr:to>
    <xdr:pic>
      <xdr:nvPicPr>
        <xdr:cNvPr id="356899" name="Picture 342" descr="Picture 342">
          <a:extLst>
            <a:ext uri="{FF2B5EF4-FFF2-40B4-BE49-F238E27FC236}">
              <a16:creationId xmlns:a16="http://schemas.microsoft.com/office/drawing/2014/main" id="{FCA35472-5551-41BB-9809-A8CCA00285DE}"/>
            </a:ext>
          </a:extLst>
        </xdr:cNvPr>
        <xdr:cNvPicPr>
          <a:picLocks noChangeAspect="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3276600" y="82956400"/>
          <a:ext cx="6096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135</xdr:row>
      <xdr:rowOff>44450</xdr:rowOff>
    </xdr:from>
    <xdr:to>
      <xdr:col>3</xdr:col>
      <xdr:colOff>628650</xdr:colOff>
      <xdr:row>135</xdr:row>
      <xdr:rowOff>647700</xdr:rowOff>
    </xdr:to>
    <xdr:pic>
      <xdr:nvPicPr>
        <xdr:cNvPr id="356900" name="Picture 353" descr="Picture 353">
          <a:extLst>
            <a:ext uri="{FF2B5EF4-FFF2-40B4-BE49-F238E27FC236}">
              <a16:creationId xmlns:a16="http://schemas.microsoft.com/office/drawing/2014/main" id="{881AD174-8EA7-49C5-A4CA-5EB55F6386A0}"/>
            </a:ext>
          </a:extLst>
        </xdr:cNvPr>
        <xdr:cNvPicPr>
          <a:picLocks noChangeAspect="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3282950" y="84328000"/>
          <a:ext cx="59055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136</xdr:row>
      <xdr:rowOff>260350</xdr:rowOff>
    </xdr:from>
    <xdr:to>
      <xdr:col>3</xdr:col>
      <xdr:colOff>1016000</xdr:colOff>
      <xdr:row>136</xdr:row>
      <xdr:rowOff>444500</xdr:rowOff>
    </xdr:to>
    <xdr:pic>
      <xdr:nvPicPr>
        <xdr:cNvPr id="356901" name="Picture 362" descr="Picture 362">
          <a:extLst>
            <a:ext uri="{FF2B5EF4-FFF2-40B4-BE49-F238E27FC236}">
              <a16:creationId xmlns:a16="http://schemas.microsoft.com/office/drawing/2014/main" id="{A6BAFE27-0E51-4A2C-B1C0-96BD057EF42F}"/>
            </a:ext>
          </a:extLst>
        </xdr:cNvPr>
        <xdr:cNvPicPr>
          <a:picLocks noChangeAspect="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rot="5243846">
          <a:off x="3679825" y="84807425"/>
          <a:ext cx="184150" cy="977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145</xdr:row>
      <xdr:rowOff>31750</xdr:rowOff>
    </xdr:from>
    <xdr:to>
      <xdr:col>3</xdr:col>
      <xdr:colOff>793750</xdr:colOff>
      <xdr:row>145</xdr:row>
      <xdr:rowOff>482600</xdr:rowOff>
    </xdr:to>
    <xdr:pic>
      <xdr:nvPicPr>
        <xdr:cNvPr id="356902" name="Picture 372" descr="Picture 372">
          <a:extLst>
            <a:ext uri="{FF2B5EF4-FFF2-40B4-BE49-F238E27FC236}">
              <a16:creationId xmlns:a16="http://schemas.microsoft.com/office/drawing/2014/main" id="{7EB1613D-7535-46C2-A77F-82CED2C19C83}"/>
            </a:ext>
          </a:extLst>
        </xdr:cNvPr>
        <xdr:cNvPicPr>
          <a:picLocks noChangeAspect="1"/>
        </xdr:cNvPicPr>
      </xdr:nvPicPr>
      <xdr:blipFill>
        <a:blip xmlns:r="http://schemas.openxmlformats.org/officeDocument/2006/relationships" r:embed="rId112">
          <a:extLst>
            <a:ext uri="{28A0092B-C50C-407E-A947-70E740481C1C}">
              <a14:useLocalDpi xmlns:a14="http://schemas.microsoft.com/office/drawing/2010/main" val="0"/>
            </a:ext>
          </a:extLst>
        </a:blip>
        <a:srcRect/>
        <a:stretch>
          <a:fillRect/>
        </a:stretch>
      </xdr:blipFill>
      <xdr:spPr bwMode="auto">
        <a:xfrm>
          <a:off x="3276600" y="91154250"/>
          <a:ext cx="76200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146</xdr:row>
      <xdr:rowOff>50800</xdr:rowOff>
    </xdr:from>
    <xdr:to>
      <xdr:col>3</xdr:col>
      <xdr:colOff>882650</xdr:colOff>
      <xdr:row>146</xdr:row>
      <xdr:rowOff>514350</xdr:rowOff>
    </xdr:to>
    <xdr:pic>
      <xdr:nvPicPr>
        <xdr:cNvPr id="356903" name="Picture 638" descr="Picture 638">
          <a:extLst>
            <a:ext uri="{FF2B5EF4-FFF2-40B4-BE49-F238E27FC236}">
              <a16:creationId xmlns:a16="http://schemas.microsoft.com/office/drawing/2014/main" id="{3B44DF49-B64D-4F22-9612-607084002E09}"/>
            </a:ext>
          </a:extLst>
        </xdr:cNvPr>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3276600" y="92005150"/>
          <a:ext cx="85090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138</xdr:row>
      <xdr:rowOff>69850</xdr:rowOff>
    </xdr:from>
    <xdr:to>
      <xdr:col>3</xdr:col>
      <xdr:colOff>711200</xdr:colOff>
      <xdr:row>138</xdr:row>
      <xdr:rowOff>698500</xdr:rowOff>
    </xdr:to>
    <xdr:pic>
      <xdr:nvPicPr>
        <xdr:cNvPr id="356904" name="Picture 124" descr="Picture 124">
          <a:extLst>
            <a:ext uri="{FF2B5EF4-FFF2-40B4-BE49-F238E27FC236}">
              <a16:creationId xmlns:a16="http://schemas.microsoft.com/office/drawing/2014/main" id="{EA0D36AB-2E0A-4121-A7A9-62721E3FC654}"/>
            </a:ext>
          </a:extLst>
        </xdr:cNvPr>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3384550" y="86334600"/>
          <a:ext cx="5715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139</xdr:row>
      <xdr:rowOff>76200</xdr:rowOff>
    </xdr:from>
    <xdr:to>
      <xdr:col>3</xdr:col>
      <xdr:colOff>533400</xdr:colOff>
      <xdr:row>139</xdr:row>
      <xdr:rowOff>558800</xdr:rowOff>
    </xdr:to>
    <xdr:pic>
      <xdr:nvPicPr>
        <xdr:cNvPr id="356905" name="Picture 125" descr="Picture 125">
          <a:extLst>
            <a:ext uri="{FF2B5EF4-FFF2-40B4-BE49-F238E27FC236}">
              <a16:creationId xmlns:a16="http://schemas.microsoft.com/office/drawing/2014/main" id="{F54EB5A9-D68F-451D-B09A-693A08B9189D}"/>
            </a:ext>
          </a:extLst>
        </xdr:cNvPr>
        <xdr:cNvPicPr>
          <a:picLocks noChangeAspect="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3327400" y="87058500"/>
          <a:ext cx="45085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140</xdr:row>
      <xdr:rowOff>76200</xdr:rowOff>
    </xdr:from>
    <xdr:to>
      <xdr:col>3</xdr:col>
      <xdr:colOff>641350</xdr:colOff>
      <xdr:row>141</xdr:row>
      <xdr:rowOff>19050</xdr:rowOff>
    </xdr:to>
    <xdr:pic>
      <xdr:nvPicPr>
        <xdr:cNvPr id="356906" name="Picture 126" descr="Picture 126">
          <a:extLst>
            <a:ext uri="{FF2B5EF4-FFF2-40B4-BE49-F238E27FC236}">
              <a16:creationId xmlns:a16="http://schemas.microsoft.com/office/drawing/2014/main" id="{817B7337-E6AF-4045-9CEB-D925884C311B}"/>
            </a:ext>
          </a:extLst>
        </xdr:cNvPr>
        <xdr:cNvPicPr>
          <a:picLocks noChangeAspect="1"/>
        </xdr:cNvPicPr>
      </xdr:nvPicPr>
      <xdr:blipFill>
        <a:blip xmlns:r="http://schemas.openxmlformats.org/officeDocument/2006/relationships" r:embed="rId116">
          <a:extLst>
            <a:ext uri="{28A0092B-C50C-407E-A947-70E740481C1C}">
              <a14:useLocalDpi xmlns:a14="http://schemas.microsoft.com/office/drawing/2010/main" val="0"/>
            </a:ext>
          </a:extLst>
        </a:blip>
        <a:srcRect/>
        <a:stretch>
          <a:fillRect/>
        </a:stretch>
      </xdr:blipFill>
      <xdr:spPr bwMode="auto">
        <a:xfrm>
          <a:off x="3276600" y="87744300"/>
          <a:ext cx="60960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141</xdr:row>
      <xdr:rowOff>50800</xdr:rowOff>
    </xdr:from>
    <xdr:to>
      <xdr:col>3</xdr:col>
      <xdr:colOff>565150</xdr:colOff>
      <xdr:row>141</xdr:row>
      <xdr:rowOff>647700</xdr:rowOff>
    </xdr:to>
    <xdr:pic>
      <xdr:nvPicPr>
        <xdr:cNvPr id="356907" name="Picture 127" descr="Picture 127">
          <a:extLst>
            <a:ext uri="{FF2B5EF4-FFF2-40B4-BE49-F238E27FC236}">
              <a16:creationId xmlns:a16="http://schemas.microsoft.com/office/drawing/2014/main" id="{D7DF6F1B-FE87-4F69-8F6A-DC56581EA9A5}"/>
            </a:ext>
          </a:extLst>
        </xdr:cNvPr>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3257550" y="88474550"/>
          <a:ext cx="55245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142</xdr:row>
      <xdr:rowOff>50800</xdr:rowOff>
    </xdr:from>
    <xdr:to>
      <xdr:col>3</xdr:col>
      <xdr:colOff>609600</xdr:colOff>
      <xdr:row>142</xdr:row>
      <xdr:rowOff>692150</xdr:rowOff>
    </xdr:to>
    <xdr:pic>
      <xdr:nvPicPr>
        <xdr:cNvPr id="356908" name="Picture 128" descr="Picture 128">
          <a:extLst>
            <a:ext uri="{FF2B5EF4-FFF2-40B4-BE49-F238E27FC236}">
              <a16:creationId xmlns:a16="http://schemas.microsoft.com/office/drawing/2014/main" id="{FAEB5C25-6835-4335-9E7A-1001022F7EDA}"/>
            </a:ext>
          </a:extLst>
        </xdr:cNvPr>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rcRect/>
        <a:stretch>
          <a:fillRect/>
        </a:stretch>
      </xdr:blipFill>
      <xdr:spPr bwMode="auto">
        <a:xfrm>
          <a:off x="3263900" y="89192100"/>
          <a:ext cx="59055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143</xdr:row>
      <xdr:rowOff>38100</xdr:rowOff>
    </xdr:from>
    <xdr:to>
      <xdr:col>3</xdr:col>
      <xdr:colOff>641350</xdr:colOff>
      <xdr:row>143</xdr:row>
      <xdr:rowOff>711200</xdr:rowOff>
    </xdr:to>
    <xdr:pic>
      <xdr:nvPicPr>
        <xdr:cNvPr id="356909" name="Picture 129" descr="Picture 129">
          <a:extLst>
            <a:ext uri="{FF2B5EF4-FFF2-40B4-BE49-F238E27FC236}">
              <a16:creationId xmlns:a16="http://schemas.microsoft.com/office/drawing/2014/main" id="{E648B113-5726-43E9-BB56-5F82196894CD}"/>
            </a:ext>
          </a:extLst>
        </xdr:cNvPr>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rcRect/>
        <a:stretch>
          <a:fillRect/>
        </a:stretch>
      </xdr:blipFill>
      <xdr:spPr bwMode="auto">
        <a:xfrm>
          <a:off x="3257550" y="89903300"/>
          <a:ext cx="62865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144</xdr:row>
      <xdr:rowOff>76200</xdr:rowOff>
    </xdr:from>
    <xdr:to>
      <xdr:col>3</xdr:col>
      <xdr:colOff>939800</xdr:colOff>
      <xdr:row>144</xdr:row>
      <xdr:rowOff>381000</xdr:rowOff>
    </xdr:to>
    <xdr:pic>
      <xdr:nvPicPr>
        <xdr:cNvPr id="356910" name="Picture 130" descr="Picture 130">
          <a:extLst>
            <a:ext uri="{FF2B5EF4-FFF2-40B4-BE49-F238E27FC236}">
              <a16:creationId xmlns:a16="http://schemas.microsoft.com/office/drawing/2014/main" id="{4C46BAD9-AF4A-47E7-9021-4989A3C4D04E}"/>
            </a:ext>
          </a:extLst>
        </xdr:cNvPr>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rcRect/>
        <a:stretch>
          <a:fillRect/>
        </a:stretch>
      </xdr:blipFill>
      <xdr:spPr bwMode="auto">
        <a:xfrm>
          <a:off x="3276600" y="90741500"/>
          <a:ext cx="90805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90</xdr:row>
      <xdr:rowOff>38100</xdr:rowOff>
    </xdr:from>
    <xdr:to>
      <xdr:col>3</xdr:col>
      <xdr:colOff>749300</xdr:colOff>
      <xdr:row>90</xdr:row>
      <xdr:rowOff>603250</xdr:rowOff>
    </xdr:to>
    <xdr:pic>
      <xdr:nvPicPr>
        <xdr:cNvPr id="356911" name="Picture 29" descr="Picture 29">
          <a:extLst>
            <a:ext uri="{FF2B5EF4-FFF2-40B4-BE49-F238E27FC236}">
              <a16:creationId xmlns:a16="http://schemas.microsoft.com/office/drawing/2014/main" id="{32C22323-F7BC-42A3-88CA-A809AAD8F961}"/>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263900" y="54737000"/>
          <a:ext cx="7302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91</xdr:row>
      <xdr:rowOff>44450</xdr:rowOff>
    </xdr:from>
    <xdr:to>
      <xdr:col>3</xdr:col>
      <xdr:colOff>749300</xdr:colOff>
      <xdr:row>91</xdr:row>
      <xdr:rowOff>609600</xdr:rowOff>
    </xdr:to>
    <xdr:pic>
      <xdr:nvPicPr>
        <xdr:cNvPr id="356912" name="Picture 29" descr="Picture 29">
          <a:extLst>
            <a:ext uri="{FF2B5EF4-FFF2-40B4-BE49-F238E27FC236}">
              <a16:creationId xmlns:a16="http://schemas.microsoft.com/office/drawing/2014/main" id="{1CAB5EDC-CD18-4B79-8674-7AA78E70436D}"/>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263900" y="55435500"/>
          <a:ext cx="7302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93</xdr:row>
      <xdr:rowOff>31750</xdr:rowOff>
    </xdr:from>
    <xdr:to>
      <xdr:col>3</xdr:col>
      <xdr:colOff>844550</xdr:colOff>
      <xdr:row>93</xdr:row>
      <xdr:rowOff>508000</xdr:rowOff>
    </xdr:to>
    <xdr:pic>
      <xdr:nvPicPr>
        <xdr:cNvPr id="356913" name="Picture 30" descr="Picture 30">
          <a:extLst>
            <a:ext uri="{FF2B5EF4-FFF2-40B4-BE49-F238E27FC236}">
              <a16:creationId xmlns:a16="http://schemas.microsoft.com/office/drawing/2014/main" id="{05ABFC33-93DD-4DCF-B79A-72C6977D0963}"/>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3257550" y="56610250"/>
          <a:ext cx="8318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94</xdr:row>
      <xdr:rowOff>31750</xdr:rowOff>
    </xdr:from>
    <xdr:to>
      <xdr:col>3</xdr:col>
      <xdr:colOff>749300</xdr:colOff>
      <xdr:row>94</xdr:row>
      <xdr:rowOff>412750</xdr:rowOff>
    </xdr:to>
    <xdr:pic>
      <xdr:nvPicPr>
        <xdr:cNvPr id="356914" name="Picture 31" descr="Picture 31">
          <a:extLst>
            <a:ext uri="{FF2B5EF4-FFF2-40B4-BE49-F238E27FC236}">
              <a16:creationId xmlns:a16="http://schemas.microsoft.com/office/drawing/2014/main" id="{B1A395A6-DABA-4DC9-9BE8-DF753C20FA75}"/>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263900" y="57175400"/>
          <a:ext cx="7302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96</xdr:row>
      <xdr:rowOff>38100</xdr:rowOff>
    </xdr:from>
    <xdr:to>
      <xdr:col>3</xdr:col>
      <xdr:colOff>742950</xdr:colOff>
      <xdr:row>96</xdr:row>
      <xdr:rowOff>419100</xdr:rowOff>
    </xdr:to>
    <xdr:pic>
      <xdr:nvPicPr>
        <xdr:cNvPr id="356915" name="Picture 31" descr="Picture 31">
          <a:extLst>
            <a:ext uri="{FF2B5EF4-FFF2-40B4-BE49-F238E27FC236}">
              <a16:creationId xmlns:a16="http://schemas.microsoft.com/office/drawing/2014/main" id="{431B68F8-42D8-423F-83F2-D0E42C1C0ED6}"/>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257550" y="58242200"/>
          <a:ext cx="7302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100</xdr:row>
      <xdr:rowOff>50800</xdr:rowOff>
    </xdr:from>
    <xdr:to>
      <xdr:col>3</xdr:col>
      <xdr:colOff>806450</xdr:colOff>
      <xdr:row>100</xdr:row>
      <xdr:rowOff>717550</xdr:rowOff>
    </xdr:to>
    <xdr:pic>
      <xdr:nvPicPr>
        <xdr:cNvPr id="356916" name="Picture 32" descr="Picture 32">
          <a:extLst>
            <a:ext uri="{FF2B5EF4-FFF2-40B4-BE49-F238E27FC236}">
              <a16:creationId xmlns:a16="http://schemas.microsoft.com/office/drawing/2014/main" id="{BF068E9B-381F-408F-AE24-14950AA0F8C5}"/>
            </a:ext>
          </a:extLst>
        </xdr:cNvPr>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3422650" y="60833000"/>
          <a:ext cx="6286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113</xdr:row>
      <xdr:rowOff>50800</xdr:rowOff>
    </xdr:from>
    <xdr:to>
      <xdr:col>3</xdr:col>
      <xdr:colOff>742950</xdr:colOff>
      <xdr:row>113</xdr:row>
      <xdr:rowOff>596900</xdr:rowOff>
    </xdr:to>
    <xdr:pic>
      <xdr:nvPicPr>
        <xdr:cNvPr id="356917" name="Picture 28" descr="Picture 28">
          <a:extLst>
            <a:ext uri="{FF2B5EF4-FFF2-40B4-BE49-F238E27FC236}">
              <a16:creationId xmlns:a16="http://schemas.microsoft.com/office/drawing/2014/main" id="{A492AAAD-F26A-44BD-82E6-4B6447B12666}"/>
            </a:ext>
          </a:extLst>
        </xdr:cNvPr>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3276600" y="69202300"/>
          <a:ext cx="71120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115</xdr:row>
      <xdr:rowOff>50800</xdr:rowOff>
    </xdr:from>
    <xdr:to>
      <xdr:col>3</xdr:col>
      <xdr:colOff>590550</xdr:colOff>
      <xdr:row>115</xdr:row>
      <xdr:rowOff>685800</xdr:rowOff>
    </xdr:to>
    <xdr:pic>
      <xdr:nvPicPr>
        <xdr:cNvPr id="356918" name="Picture 11" descr="Picture 11">
          <a:extLst>
            <a:ext uri="{FF2B5EF4-FFF2-40B4-BE49-F238E27FC236}">
              <a16:creationId xmlns:a16="http://schemas.microsoft.com/office/drawing/2014/main" id="{3DAC4117-1F24-43E6-974A-72BB973D3EEB}"/>
            </a:ext>
          </a:extLst>
        </xdr:cNvPr>
        <xdr:cNvPicPr>
          <a:picLocks noChangeAspect="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3346450" y="70612000"/>
          <a:ext cx="48895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121</xdr:row>
      <xdr:rowOff>6350</xdr:rowOff>
    </xdr:from>
    <xdr:to>
      <xdr:col>3</xdr:col>
      <xdr:colOff>838200</xdr:colOff>
      <xdr:row>121</xdr:row>
      <xdr:rowOff>171450</xdr:rowOff>
    </xdr:to>
    <xdr:pic>
      <xdr:nvPicPr>
        <xdr:cNvPr id="356919" name="Picture 251" descr="Picture 251">
          <a:extLst>
            <a:ext uri="{FF2B5EF4-FFF2-40B4-BE49-F238E27FC236}">
              <a16:creationId xmlns:a16="http://schemas.microsoft.com/office/drawing/2014/main" id="{7D96CE6B-371D-4334-9E8C-FC1E4F31048B}"/>
            </a:ext>
          </a:extLst>
        </xdr:cNvPr>
        <xdr:cNvPicPr>
          <a:picLocks noChangeAspect="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3263900" y="74663300"/>
          <a:ext cx="819150" cy="165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122</xdr:row>
      <xdr:rowOff>6350</xdr:rowOff>
    </xdr:from>
    <xdr:to>
      <xdr:col>3</xdr:col>
      <xdr:colOff>838200</xdr:colOff>
      <xdr:row>122</xdr:row>
      <xdr:rowOff>171450</xdr:rowOff>
    </xdr:to>
    <xdr:pic>
      <xdr:nvPicPr>
        <xdr:cNvPr id="356920" name="Picture 251" descr="Picture 251">
          <a:extLst>
            <a:ext uri="{FF2B5EF4-FFF2-40B4-BE49-F238E27FC236}">
              <a16:creationId xmlns:a16="http://schemas.microsoft.com/office/drawing/2014/main" id="{36B1F2F6-3778-476A-A528-E2CA8BF0BFB2}"/>
            </a:ext>
          </a:extLst>
        </xdr:cNvPr>
        <xdr:cNvPicPr>
          <a:picLocks noChangeAspect="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3263900" y="75215750"/>
          <a:ext cx="819150" cy="165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123</xdr:row>
      <xdr:rowOff>50800</xdr:rowOff>
    </xdr:from>
    <xdr:to>
      <xdr:col>3</xdr:col>
      <xdr:colOff>850900</xdr:colOff>
      <xdr:row>123</xdr:row>
      <xdr:rowOff>622300</xdr:rowOff>
    </xdr:to>
    <xdr:pic>
      <xdr:nvPicPr>
        <xdr:cNvPr id="356921" name="Picture 251" descr="Picture 251">
          <a:extLst>
            <a:ext uri="{FF2B5EF4-FFF2-40B4-BE49-F238E27FC236}">
              <a16:creationId xmlns:a16="http://schemas.microsoft.com/office/drawing/2014/main" id="{97DAE351-15F6-4DDD-AFDD-D4040B3D8904}"/>
            </a:ext>
          </a:extLst>
        </xdr:cNvPr>
        <xdr:cNvPicPr>
          <a:picLocks noChangeAspect="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3276600" y="75812650"/>
          <a:ext cx="8191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125</xdr:row>
      <xdr:rowOff>6350</xdr:rowOff>
    </xdr:from>
    <xdr:to>
      <xdr:col>3</xdr:col>
      <xdr:colOff>723900</xdr:colOff>
      <xdr:row>125</xdr:row>
      <xdr:rowOff>228600</xdr:rowOff>
    </xdr:to>
    <xdr:pic>
      <xdr:nvPicPr>
        <xdr:cNvPr id="356922" name="Picture 263" descr="Picture 263">
          <a:extLst>
            <a:ext uri="{FF2B5EF4-FFF2-40B4-BE49-F238E27FC236}">
              <a16:creationId xmlns:a16="http://schemas.microsoft.com/office/drawing/2014/main" id="{902F4E84-D186-4C26-BECF-EC7C6D5D5623}"/>
            </a:ext>
          </a:extLst>
        </xdr:cNvPr>
        <xdr:cNvPicPr>
          <a:picLocks noChangeAspect="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3276600" y="77184250"/>
          <a:ext cx="692150" cy="222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127</xdr:row>
      <xdr:rowOff>19050</xdr:rowOff>
    </xdr:from>
    <xdr:to>
      <xdr:col>3</xdr:col>
      <xdr:colOff>762000</xdr:colOff>
      <xdr:row>127</xdr:row>
      <xdr:rowOff>298450</xdr:rowOff>
    </xdr:to>
    <xdr:pic>
      <xdr:nvPicPr>
        <xdr:cNvPr id="356923" name="Picture 265" descr="Picture 265">
          <a:extLst>
            <a:ext uri="{FF2B5EF4-FFF2-40B4-BE49-F238E27FC236}">
              <a16:creationId xmlns:a16="http://schemas.microsoft.com/office/drawing/2014/main" id="{6894F65A-C8CD-482E-BA0F-5FFA22499B03}"/>
            </a:ext>
          </a:extLst>
        </xdr:cNvPr>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3263900" y="78593950"/>
          <a:ext cx="742950" cy="279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128</xdr:row>
      <xdr:rowOff>38100</xdr:rowOff>
    </xdr:from>
    <xdr:to>
      <xdr:col>3</xdr:col>
      <xdr:colOff>762000</xdr:colOff>
      <xdr:row>128</xdr:row>
      <xdr:rowOff>488950</xdr:rowOff>
    </xdr:to>
    <xdr:pic>
      <xdr:nvPicPr>
        <xdr:cNvPr id="356924" name="Picture 265" descr="Picture 265">
          <a:extLst>
            <a:ext uri="{FF2B5EF4-FFF2-40B4-BE49-F238E27FC236}">
              <a16:creationId xmlns:a16="http://schemas.microsoft.com/office/drawing/2014/main" id="{73C4866B-57D6-4608-B480-70EA622804DC}"/>
            </a:ext>
          </a:extLst>
        </xdr:cNvPr>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3263900" y="79533750"/>
          <a:ext cx="74295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134</xdr:row>
      <xdr:rowOff>38100</xdr:rowOff>
    </xdr:from>
    <xdr:to>
      <xdr:col>3</xdr:col>
      <xdr:colOff>641350</xdr:colOff>
      <xdr:row>134</xdr:row>
      <xdr:rowOff>647700</xdr:rowOff>
    </xdr:to>
    <xdr:pic>
      <xdr:nvPicPr>
        <xdr:cNvPr id="356925" name="Picture 342" descr="Picture 342">
          <a:extLst>
            <a:ext uri="{FF2B5EF4-FFF2-40B4-BE49-F238E27FC236}">
              <a16:creationId xmlns:a16="http://schemas.microsoft.com/office/drawing/2014/main" id="{9DFB3800-D110-47DD-8F31-6ED8D1B1A041}"/>
            </a:ext>
          </a:extLst>
        </xdr:cNvPr>
        <xdr:cNvPicPr>
          <a:picLocks noChangeAspect="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3263900" y="83648550"/>
          <a:ext cx="6223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137</xdr:row>
      <xdr:rowOff>247650</xdr:rowOff>
    </xdr:from>
    <xdr:to>
      <xdr:col>3</xdr:col>
      <xdr:colOff>1028700</xdr:colOff>
      <xdr:row>137</xdr:row>
      <xdr:rowOff>501650</xdr:rowOff>
    </xdr:to>
    <xdr:pic>
      <xdr:nvPicPr>
        <xdr:cNvPr id="356926" name="Picture 362" descr="Picture 362">
          <a:extLst>
            <a:ext uri="{FF2B5EF4-FFF2-40B4-BE49-F238E27FC236}">
              <a16:creationId xmlns:a16="http://schemas.microsoft.com/office/drawing/2014/main" id="{4C15EB24-7ED2-410A-8BCB-7B362E0CD895}"/>
            </a:ext>
          </a:extLst>
        </xdr:cNvPr>
        <xdr:cNvPicPr>
          <a:picLocks noChangeAspect="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rot="5243846">
          <a:off x="3641725" y="85436075"/>
          <a:ext cx="25400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8</xdr:col>
      <xdr:colOff>552450</xdr:colOff>
      <xdr:row>24</xdr:row>
      <xdr:rowOff>95250</xdr:rowOff>
    </xdr:from>
    <xdr:to>
      <xdr:col>8</xdr:col>
      <xdr:colOff>1079500</xdr:colOff>
      <xdr:row>24</xdr:row>
      <xdr:rowOff>971550</xdr:rowOff>
    </xdr:to>
    <xdr:pic>
      <xdr:nvPicPr>
        <xdr:cNvPr id="356927" name="Picture 15">
          <a:extLst>
            <a:ext uri="{FF2B5EF4-FFF2-40B4-BE49-F238E27FC236}">
              <a16:creationId xmlns:a16="http://schemas.microsoft.com/office/drawing/2014/main" id="{303ADF8F-6CD1-4B75-9DB8-B18A8C4DC864}"/>
            </a:ext>
          </a:extLst>
        </xdr:cNvPr>
        <xdr:cNvPicPr>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8978900" y="12852400"/>
          <a:ext cx="5270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361950</xdr:colOff>
      <xdr:row>23</xdr:row>
      <xdr:rowOff>38100</xdr:rowOff>
    </xdr:from>
    <xdr:to>
      <xdr:col>8</xdr:col>
      <xdr:colOff>1111250</xdr:colOff>
      <xdr:row>23</xdr:row>
      <xdr:rowOff>323850</xdr:rowOff>
    </xdr:to>
    <xdr:pic>
      <xdr:nvPicPr>
        <xdr:cNvPr id="356928" name="Picture 262">
          <a:extLst>
            <a:ext uri="{FF2B5EF4-FFF2-40B4-BE49-F238E27FC236}">
              <a16:creationId xmlns:a16="http://schemas.microsoft.com/office/drawing/2014/main" id="{ED58951A-563E-4066-A6F3-1D89619BDD9E}"/>
            </a:ext>
          </a:extLst>
        </xdr:cNvPr>
        <xdr:cNvPicPr>
          <a:picLocks noChangeAspect="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8788400" y="12420600"/>
          <a:ext cx="74930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571500</xdr:colOff>
      <xdr:row>22</xdr:row>
      <xdr:rowOff>146050</xdr:rowOff>
    </xdr:from>
    <xdr:to>
      <xdr:col>8</xdr:col>
      <xdr:colOff>1098550</xdr:colOff>
      <xdr:row>22</xdr:row>
      <xdr:rowOff>825500</xdr:rowOff>
    </xdr:to>
    <xdr:pic>
      <xdr:nvPicPr>
        <xdr:cNvPr id="356929" name="Picture 180">
          <a:extLst>
            <a:ext uri="{FF2B5EF4-FFF2-40B4-BE49-F238E27FC236}">
              <a16:creationId xmlns:a16="http://schemas.microsoft.com/office/drawing/2014/main" id="{3480C015-6805-4058-96BE-E53B0CE7E66F}"/>
            </a:ext>
          </a:extLst>
        </xdr:cNvPr>
        <xdr:cNvPicPr>
          <a:picLocks noChangeAspect="1" noChangeArrowheads="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8997950" y="12084050"/>
          <a:ext cx="527050" cy="298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508000</xdr:colOff>
      <xdr:row>21</xdr:row>
      <xdr:rowOff>95250</xdr:rowOff>
    </xdr:from>
    <xdr:to>
      <xdr:col>8</xdr:col>
      <xdr:colOff>1085850</xdr:colOff>
      <xdr:row>21</xdr:row>
      <xdr:rowOff>857250</xdr:rowOff>
    </xdr:to>
    <xdr:pic>
      <xdr:nvPicPr>
        <xdr:cNvPr id="356930" name="Picture 180">
          <a:extLst>
            <a:ext uri="{FF2B5EF4-FFF2-40B4-BE49-F238E27FC236}">
              <a16:creationId xmlns:a16="http://schemas.microsoft.com/office/drawing/2014/main" id="{9FC23A3D-4F3B-4135-A265-05BBF02A1C56}"/>
            </a:ext>
          </a:extLst>
        </xdr:cNvPr>
        <xdr:cNvPicPr>
          <a:picLocks noChangeAspect="1" noChangeArrowheads="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8934450" y="11588750"/>
          <a:ext cx="5778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419100</xdr:colOff>
      <xdr:row>3</xdr:row>
      <xdr:rowOff>209550</xdr:rowOff>
    </xdr:from>
    <xdr:to>
      <xdr:col>8</xdr:col>
      <xdr:colOff>1244600</xdr:colOff>
      <xdr:row>3</xdr:row>
      <xdr:rowOff>723900</xdr:rowOff>
    </xdr:to>
    <xdr:pic>
      <xdr:nvPicPr>
        <xdr:cNvPr id="356931" name="Picture 260">
          <a:extLst>
            <a:ext uri="{FF2B5EF4-FFF2-40B4-BE49-F238E27FC236}">
              <a16:creationId xmlns:a16="http://schemas.microsoft.com/office/drawing/2014/main" id="{5DA0E76B-C7E7-484C-907C-C1264B4FB564}"/>
            </a:ext>
          </a:extLst>
        </xdr:cNvPr>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8845550" y="2070100"/>
          <a:ext cx="8255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450850</xdr:colOff>
      <xdr:row>4</xdr:row>
      <xdr:rowOff>190500</xdr:rowOff>
    </xdr:from>
    <xdr:to>
      <xdr:col>8</xdr:col>
      <xdr:colOff>1276350</xdr:colOff>
      <xdr:row>4</xdr:row>
      <xdr:rowOff>736600</xdr:rowOff>
    </xdr:to>
    <xdr:pic>
      <xdr:nvPicPr>
        <xdr:cNvPr id="356932" name="Picture 264">
          <a:extLst>
            <a:ext uri="{FF2B5EF4-FFF2-40B4-BE49-F238E27FC236}">
              <a16:creationId xmlns:a16="http://schemas.microsoft.com/office/drawing/2014/main" id="{2D1CB352-D16E-4050-94F6-EBDD9581AF68}"/>
            </a:ext>
          </a:extLst>
        </xdr:cNvPr>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8877300" y="2622550"/>
          <a:ext cx="8255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400050</xdr:colOff>
      <xdr:row>10</xdr:row>
      <xdr:rowOff>203200</xdr:rowOff>
    </xdr:from>
    <xdr:to>
      <xdr:col>8</xdr:col>
      <xdr:colOff>1092200</xdr:colOff>
      <xdr:row>10</xdr:row>
      <xdr:rowOff>660400</xdr:rowOff>
    </xdr:to>
    <xdr:pic>
      <xdr:nvPicPr>
        <xdr:cNvPr id="356933" name="Picture 264">
          <a:extLst>
            <a:ext uri="{FF2B5EF4-FFF2-40B4-BE49-F238E27FC236}">
              <a16:creationId xmlns:a16="http://schemas.microsoft.com/office/drawing/2014/main" id="{DA15F7B7-89B5-4A3A-9FB3-D7F66043EDE4}"/>
            </a:ext>
          </a:extLst>
        </xdr:cNvPr>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8826500" y="6121400"/>
          <a:ext cx="69215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349250</xdr:colOff>
      <xdr:row>11</xdr:row>
      <xdr:rowOff>209550</xdr:rowOff>
    </xdr:from>
    <xdr:to>
      <xdr:col>8</xdr:col>
      <xdr:colOff>1219200</xdr:colOff>
      <xdr:row>11</xdr:row>
      <xdr:rowOff>723900</xdr:rowOff>
    </xdr:to>
    <xdr:pic>
      <xdr:nvPicPr>
        <xdr:cNvPr id="356934" name="Picture 264">
          <a:extLst>
            <a:ext uri="{FF2B5EF4-FFF2-40B4-BE49-F238E27FC236}">
              <a16:creationId xmlns:a16="http://schemas.microsoft.com/office/drawing/2014/main" id="{1BC4FB9D-FE4E-4EE9-B2BE-66421B57D7A2}"/>
            </a:ext>
          </a:extLst>
        </xdr:cNvPr>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8775700" y="6616700"/>
          <a:ext cx="86995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298450</xdr:colOff>
      <xdr:row>13</xdr:row>
      <xdr:rowOff>152400</xdr:rowOff>
    </xdr:from>
    <xdr:to>
      <xdr:col>8</xdr:col>
      <xdr:colOff>1174750</xdr:colOff>
      <xdr:row>13</xdr:row>
      <xdr:rowOff>685800</xdr:rowOff>
    </xdr:to>
    <xdr:pic>
      <xdr:nvPicPr>
        <xdr:cNvPr id="356935" name="Picture 266">
          <a:extLst>
            <a:ext uri="{FF2B5EF4-FFF2-40B4-BE49-F238E27FC236}">
              <a16:creationId xmlns:a16="http://schemas.microsoft.com/office/drawing/2014/main" id="{83C0AF6A-5FFF-49FF-9B6A-103F688C9AC1}"/>
            </a:ext>
          </a:extLst>
        </xdr:cNvPr>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rcRect/>
        <a:stretch>
          <a:fillRect/>
        </a:stretch>
      </xdr:blipFill>
      <xdr:spPr bwMode="auto">
        <a:xfrm>
          <a:off x="8724900" y="7531100"/>
          <a:ext cx="8763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292100</xdr:colOff>
      <xdr:row>14</xdr:row>
      <xdr:rowOff>190500</xdr:rowOff>
    </xdr:from>
    <xdr:to>
      <xdr:col>8</xdr:col>
      <xdr:colOff>1231900</xdr:colOff>
      <xdr:row>14</xdr:row>
      <xdr:rowOff>704850</xdr:rowOff>
    </xdr:to>
    <xdr:pic>
      <xdr:nvPicPr>
        <xdr:cNvPr id="356936" name="Picture 266">
          <a:extLst>
            <a:ext uri="{FF2B5EF4-FFF2-40B4-BE49-F238E27FC236}">
              <a16:creationId xmlns:a16="http://schemas.microsoft.com/office/drawing/2014/main" id="{C331DBC9-DFF7-4572-A6C6-74F861105420}"/>
            </a:ext>
          </a:extLst>
        </xdr:cNvPr>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rcRect/>
        <a:stretch>
          <a:fillRect/>
        </a:stretch>
      </xdr:blipFill>
      <xdr:spPr bwMode="auto">
        <a:xfrm>
          <a:off x="8718550" y="8083550"/>
          <a:ext cx="9398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228600</xdr:colOff>
      <xdr:row>15</xdr:row>
      <xdr:rowOff>222250</xdr:rowOff>
    </xdr:from>
    <xdr:to>
      <xdr:col>8</xdr:col>
      <xdr:colOff>1365250</xdr:colOff>
      <xdr:row>15</xdr:row>
      <xdr:rowOff>692150</xdr:rowOff>
    </xdr:to>
    <xdr:pic>
      <xdr:nvPicPr>
        <xdr:cNvPr id="356937" name="Picture 274">
          <a:extLst>
            <a:ext uri="{FF2B5EF4-FFF2-40B4-BE49-F238E27FC236}">
              <a16:creationId xmlns:a16="http://schemas.microsoft.com/office/drawing/2014/main" id="{B6C5E8CA-98F4-4ED4-BEC8-33DFBCC3EAE8}"/>
            </a:ext>
          </a:extLst>
        </xdr:cNvPr>
        <xdr:cNvPicPr>
          <a:picLocks noChangeAspect="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8655050" y="8648700"/>
          <a:ext cx="113665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158750</xdr:colOff>
      <xdr:row>17</xdr:row>
      <xdr:rowOff>120650</xdr:rowOff>
    </xdr:from>
    <xdr:to>
      <xdr:col>8</xdr:col>
      <xdr:colOff>1295400</xdr:colOff>
      <xdr:row>17</xdr:row>
      <xdr:rowOff>406400</xdr:rowOff>
    </xdr:to>
    <xdr:pic>
      <xdr:nvPicPr>
        <xdr:cNvPr id="356938" name="Picture 274">
          <a:extLst>
            <a:ext uri="{FF2B5EF4-FFF2-40B4-BE49-F238E27FC236}">
              <a16:creationId xmlns:a16="http://schemas.microsoft.com/office/drawing/2014/main" id="{F6C0A025-975A-4DAB-B680-CFC9393A7EB3}"/>
            </a:ext>
          </a:extLst>
        </xdr:cNvPr>
        <xdr:cNvPicPr>
          <a:picLocks noChangeAspect="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8585200" y="9575800"/>
          <a:ext cx="113665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190500</xdr:colOff>
      <xdr:row>18</xdr:row>
      <xdr:rowOff>146050</xdr:rowOff>
    </xdr:from>
    <xdr:to>
      <xdr:col>8</xdr:col>
      <xdr:colOff>1308100</xdr:colOff>
      <xdr:row>18</xdr:row>
      <xdr:rowOff>406400</xdr:rowOff>
    </xdr:to>
    <xdr:pic>
      <xdr:nvPicPr>
        <xdr:cNvPr id="356939" name="Picture 274">
          <a:extLst>
            <a:ext uri="{FF2B5EF4-FFF2-40B4-BE49-F238E27FC236}">
              <a16:creationId xmlns:a16="http://schemas.microsoft.com/office/drawing/2014/main" id="{3CCDA35A-8046-4902-8274-8AD1347AD3FE}"/>
            </a:ext>
          </a:extLst>
        </xdr:cNvPr>
        <xdr:cNvPicPr>
          <a:picLocks noChangeAspect="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8616950" y="10109200"/>
          <a:ext cx="111760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171450</xdr:colOff>
      <xdr:row>20</xdr:row>
      <xdr:rowOff>133350</xdr:rowOff>
    </xdr:from>
    <xdr:to>
      <xdr:col>8</xdr:col>
      <xdr:colOff>1270000</xdr:colOff>
      <xdr:row>20</xdr:row>
      <xdr:rowOff>361950</xdr:rowOff>
    </xdr:to>
    <xdr:pic>
      <xdr:nvPicPr>
        <xdr:cNvPr id="356940" name="Picture 274">
          <a:extLst>
            <a:ext uri="{FF2B5EF4-FFF2-40B4-BE49-F238E27FC236}">
              <a16:creationId xmlns:a16="http://schemas.microsoft.com/office/drawing/2014/main" id="{1C823076-8DA1-4986-A32F-0B14311E6794}"/>
            </a:ext>
          </a:extLst>
        </xdr:cNvPr>
        <xdr:cNvPicPr>
          <a:picLocks noChangeAspect="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8597900" y="11125200"/>
          <a:ext cx="109855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311150</xdr:colOff>
      <xdr:row>25</xdr:row>
      <xdr:rowOff>209550</xdr:rowOff>
    </xdr:from>
    <xdr:to>
      <xdr:col>8</xdr:col>
      <xdr:colOff>1301750</xdr:colOff>
      <xdr:row>25</xdr:row>
      <xdr:rowOff>723900</xdr:rowOff>
    </xdr:to>
    <xdr:pic>
      <xdr:nvPicPr>
        <xdr:cNvPr id="356941" name="Picture 4">
          <a:extLst>
            <a:ext uri="{FF2B5EF4-FFF2-40B4-BE49-F238E27FC236}">
              <a16:creationId xmlns:a16="http://schemas.microsoft.com/office/drawing/2014/main" id="{64652189-4926-4E4F-BDB6-DDC02979011D}"/>
            </a:ext>
          </a:extLst>
        </xdr:cNvPr>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8737600" y="14052550"/>
          <a:ext cx="9906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317500</xdr:colOff>
      <xdr:row>26</xdr:row>
      <xdr:rowOff>133350</xdr:rowOff>
    </xdr:from>
    <xdr:to>
      <xdr:col>8</xdr:col>
      <xdr:colOff>1079500</xdr:colOff>
      <xdr:row>26</xdr:row>
      <xdr:rowOff>857250</xdr:rowOff>
    </xdr:to>
    <xdr:pic>
      <xdr:nvPicPr>
        <xdr:cNvPr id="356942" name="Picture 186">
          <a:extLst>
            <a:ext uri="{FF2B5EF4-FFF2-40B4-BE49-F238E27FC236}">
              <a16:creationId xmlns:a16="http://schemas.microsoft.com/office/drawing/2014/main" id="{158FE860-BD90-4E06-81D0-B0D98725F7DA}"/>
            </a:ext>
          </a:extLst>
        </xdr:cNvPr>
        <xdr:cNvPicPr>
          <a:picLocks noChangeAspect="1" noChangeArrowheads="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8743950" y="14846300"/>
          <a:ext cx="76200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406400</xdr:colOff>
      <xdr:row>27</xdr:row>
      <xdr:rowOff>146050</xdr:rowOff>
    </xdr:from>
    <xdr:to>
      <xdr:col>8</xdr:col>
      <xdr:colOff>1136650</xdr:colOff>
      <xdr:row>27</xdr:row>
      <xdr:rowOff>927100</xdr:rowOff>
    </xdr:to>
    <xdr:pic>
      <xdr:nvPicPr>
        <xdr:cNvPr id="356943" name="Picture 1">
          <a:extLst>
            <a:ext uri="{FF2B5EF4-FFF2-40B4-BE49-F238E27FC236}">
              <a16:creationId xmlns:a16="http://schemas.microsoft.com/office/drawing/2014/main" id="{B0FF272D-D3EC-48E3-B043-8F4C18560B68}"/>
            </a:ext>
          </a:extLst>
        </xdr:cNvPr>
        <xdr:cNvPicPr>
          <a:picLocks noChangeAspect="1" noChangeArrowheads="1"/>
        </xdr:cNvPicPr>
      </xdr:nvPicPr>
      <xdr:blipFill>
        <a:blip xmlns:r="http://schemas.openxmlformats.org/officeDocument/2006/relationships" r:embed="rId132">
          <a:extLst>
            <a:ext uri="{28A0092B-C50C-407E-A947-70E740481C1C}">
              <a14:useLocalDpi xmlns:a14="http://schemas.microsoft.com/office/drawing/2010/main" val="0"/>
            </a:ext>
          </a:extLst>
        </a:blip>
        <a:srcRect/>
        <a:stretch>
          <a:fillRect/>
        </a:stretch>
      </xdr:blipFill>
      <xdr:spPr bwMode="auto">
        <a:xfrm>
          <a:off x="8832850" y="15589250"/>
          <a:ext cx="7302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368300</xdr:colOff>
      <xdr:row>28</xdr:row>
      <xdr:rowOff>107950</xdr:rowOff>
    </xdr:from>
    <xdr:to>
      <xdr:col>8</xdr:col>
      <xdr:colOff>1238250</xdr:colOff>
      <xdr:row>28</xdr:row>
      <xdr:rowOff>933450</xdr:rowOff>
    </xdr:to>
    <xdr:pic>
      <xdr:nvPicPr>
        <xdr:cNvPr id="356944" name="Picture 188">
          <a:extLst>
            <a:ext uri="{FF2B5EF4-FFF2-40B4-BE49-F238E27FC236}">
              <a16:creationId xmlns:a16="http://schemas.microsoft.com/office/drawing/2014/main" id="{A608170E-AA5E-4628-86AB-12DE47A3F4C6}"/>
            </a:ext>
          </a:extLst>
        </xdr:cNvPr>
        <xdr:cNvPicPr>
          <a:picLocks noChangeAspect="1" noChangeArrowheads="1"/>
        </xdr:cNvPicPr>
      </xdr:nvPicPr>
      <xdr:blipFill>
        <a:blip xmlns:r="http://schemas.openxmlformats.org/officeDocument/2006/relationships" r:embed="rId133">
          <a:extLst>
            <a:ext uri="{28A0092B-C50C-407E-A947-70E740481C1C}">
              <a14:useLocalDpi xmlns:a14="http://schemas.microsoft.com/office/drawing/2010/main" val="0"/>
            </a:ext>
          </a:extLst>
        </a:blip>
        <a:srcRect/>
        <a:stretch>
          <a:fillRect/>
        </a:stretch>
      </xdr:blipFill>
      <xdr:spPr bwMode="auto">
        <a:xfrm>
          <a:off x="8794750" y="16402050"/>
          <a:ext cx="86995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368300</xdr:colOff>
      <xdr:row>30</xdr:row>
      <xdr:rowOff>133350</xdr:rowOff>
    </xdr:from>
    <xdr:to>
      <xdr:col>8</xdr:col>
      <xdr:colOff>1174750</xdr:colOff>
      <xdr:row>30</xdr:row>
      <xdr:rowOff>831850</xdr:rowOff>
    </xdr:to>
    <xdr:pic>
      <xdr:nvPicPr>
        <xdr:cNvPr id="356945" name="Picture 159">
          <a:extLst>
            <a:ext uri="{FF2B5EF4-FFF2-40B4-BE49-F238E27FC236}">
              <a16:creationId xmlns:a16="http://schemas.microsoft.com/office/drawing/2014/main" id="{679EEF44-33C3-4C87-882C-B0256469251A}"/>
            </a:ext>
          </a:extLst>
        </xdr:cNvPr>
        <xdr:cNvPicPr>
          <a:picLocks noChangeAspect="1" noChangeArrowheads="1"/>
        </xdr:cNvPicPr>
      </xdr:nvPicPr>
      <xdr:blipFill>
        <a:blip xmlns:r="http://schemas.openxmlformats.org/officeDocument/2006/relationships" r:embed="rId134">
          <a:extLst>
            <a:ext uri="{28A0092B-C50C-407E-A947-70E740481C1C}">
              <a14:useLocalDpi xmlns:a14="http://schemas.microsoft.com/office/drawing/2010/main" val="0"/>
            </a:ext>
          </a:extLst>
        </a:blip>
        <a:srcRect/>
        <a:stretch>
          <a:fillRect/>
        </a:stretch>
      </xdr:blipFill>
      <xdr:spPr bwMode="auto">
        <a:xfrm>
          <a:off x="8794750" y="17583150"/>
          <a:ext cx="8064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469900</xdr:colOff>
      <xdr:row>31</xdr:row>
      <xdr:rowOff>158750</xdr:rowOff>
    </xdr:from>
    <xdr:to>
      <xdr:col>8</xdr:col>
      <xdr:colOff>1200150</xdr:colOff>
      <xdr:row>31</xdr:row>
      <xdr:rowOff>806450</xdr:rowOff>
    </xdr:to>
    <xdr:pic>
      <xdr:nvPicPr>
        <xdr:cNvPr id="356946" name="Picture 2" descr="Picture 2">
          <a:extLst>
            <a:ext uri="{FF2B5EF4-FFF2-40B4-BE49-F238E27FC236}">
              <a16:creationId xmlns:a16="http://schemas.microsoft.com/office/drawing/2014/main" id="{C191BA5B-5582-4FE1-B61B-01AE8DD159D9}"/>
            </a:ext>
          </a:extLst>
        </xdr:cNvPr>
        <xdr:cNvPicPr>
          <a:picLocks noChangeAspect="1"/>
        </xdr:cNvPicPr>
      </xdr:nvPicPr>
      <xdr:blipFill>
        <a:blip xmlns:r="http://schemas.openxmlformats.org/officeDocument/2006/relationships" r:embed="rId135">
          <a:extLst>
            <a:ext uri="{28A0092B-C50C-407E-A947-70E740481C1C}">
              <a14:useLocalDpi xmlns:a14="http://schemas.microsoft.com/office/drawing/2010/main" val="0"/>
            </a:ext>
          </a:extLst>
        </a:blip>
        <a:srcRect/>
        <a:stretch>
          <a:fillRect/>
        </a:stretch>
      </xdr:blipFill>
      <xdr:spPr bwMode="auto">
        <a:xfrm>
          <a:off x="8896350" y="18332450"/>
          <a:ext cx="73025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457200</xdr:colOff>
      <xdr:row>32</xdr:row>
      <xdr:rowOff>101600</xdr:rowOff>
    </xdr:from>
    <xdr:to>
      <xdr:col>8</xdr:col>
      <xdr:colOff>1187450</xdr:colOff>
      <xdr:row>32</xdr:row>
      <xdr:rowOff>774700</xdr:rowOff>
    </xdr:to>
    <xdr:pic>
      <xdr:nvPicPr>
        <xdr:cNvPr id="356947" name="Picture 2" descr="Picture 2">
          <a:extLst>
            <a:ext uri="{FF2B5EF4-FFF2-40B4-BE49-F238E27FC236}">
              <a16:creationId xmlns:a16="http://schemas.microsoft.com/office/drawing/2014/main" id="{4FA6EC71-4353-4C5A-A1C3-682CC4FD4075}"/>
            </a:ext>
          </a:extLst>
        </xdr:cNvPr>
        <xdr:cNvPicPr>
          <a:picLocks noChangeAspect="1"/>
        </xdr:cNvPicPr>
      </xdr:nvPicPr>
      <xdr:blipFill>
        <a:blip xmlns:r="http://schemas.openxmlformats.org/officeDocument/2006/relationships" r:embed="rId135">
          <a:extLst>
            <a:ext uri="{28A0092B-C50C-407E-A947-70E740481C1C}">
              <a14:useLocalDpi xmlns:a14="http://schemas.microsoft.com/office/drawing/2010/main" val="0"/>
            </a:ext>
          </a:extLst>
        </a:blip>
        <a:srcRect/>
        <a:stretch>
          <a:fillRect/>
        </a:stretch>
      </xdr:blipFill>
      <xdr:spPr bwMode="auto">
        <a:xfrm>
          <a:off x="8883650" y="19037300"/>
          <a:ext cx="73025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292100</xdr:colOff>
      <xdr:row>35</xdr:row>
      <xdr:rowOff>82550</xdr:rowOff>
    </xdr:from>
    <xdr:to>
      <xdr:col>8</xdr:col>
      <xdr:colOff>1403350</xdr:colOff>
      <xdr:row>35</xdr:row>
      <xdr:rowOff>711200</xdr:rowOff>
    </xdr:to>
    <xdr:pic>
      <xdr:nvPicPr>
        <xdr:cNvPr id="356948" name="Picture 116">
          <a:extLst>
            <a:ext uri="{FF2B5EF4-FFF2-40B4-BE49-F238E27FC236}">
              <a16:creationId xmlns:a16="http://schemas.microsoft.com/office/drawing/2014/main" id="{DE6575AD-270F-4C2C-AA77-7F8558B6C311}"/>
            </a:ext>
          </a:extLst>
        </xdr:cNvPr>
        <xdr:cNvPicPr>
          <a:picLocks noChangeAspect="1" noChangeArrowheads="1"/>
        </xdr:cNvPicPr>
      </xdr:nvPicPr>
      <xdr:blipFill>
        <a:blip xmlns:r="http://schemas.openxmlformats.org/officeDocument/2006/relationships" r:embed="rId136">
          <a:extLst>
            <a:ext uri="{28A0092B-C50C-407E-A947-70E740481C1C}">
              <a14:useLocalDpi xmlns:a14="http://schemas.microsoft.com/office/drawing/2010/main" val="0"/>
            </a:ext>
          </a:extLst>
        </a:blip>
        <a:srcRect/>
        <a:stretch>
          <a:fillRect/>
        </a:stretch>
      </xdr:blipFill>
      <xdr:spPr bwMode="auto">
        <a:xfrm>
          <a:off x="8718550" y="21037550"/>
          <a:ext cx="11112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457200</xdr:colOff>
      <xdr:row>36</xdr:row>
      <xdr:rowOff>88900</xdr:rowOff>
    </xdr:from>
    <xdr:to>
      <xdr:col>8</xdr:col>
      <xdr:colOff>1257300</xdr:colOff>
      <xdr:row>36</xdr:row>
      <xdr:rowOff>825500</xdr:rowOff>
    </xdr:to>
    <xdr:pic>
      <xdr:nvPicPr>
        <xdr:cNvPr id="356949" name="Picture 88">
          <a:extLst>
            <a:ext uri="{FF2B5EF4-FFF2-40B4-BE49-F238E27FC236}">
              <a16:creationId xmlns:a16="http://schemas.microsoft.com/office/drawing/2014/main" id="{8B51FEB7-33A4-4E75-B417-CA5F06A127BE}"/>
            </a:ext>
          </a:extLst>
        </xdr:cNvPr>
        <xdr:cNvPicPr>
          <a:picLocks noChangeAspect="1" noChangeArrowheads="1"/>
        </xdr:cNvPicPr>
      </xdr:nvPicPr>
      <xdr:blipFill>
        <a:blip xmlns:r="http://schemas.openxmlformats.org/officeDocument/2006/relationships" r:embed="rId137">
          <a:extLst>
            <a:ext uri="{28A0092B-C50C-407E-A947-70E740481C1C}">
              <a14:useLocalDpi xmlns:a14="http://schemas.microsoft.com/office/drawing/2010/main" val="0"/>
            </a:ext>
          </a:extLst>
        </a:blip>
        <a:srcRect/>
        <a:stretch>
          <a:fillRect/>
        </a:stretch>
      </xdr:blipFill>
      <xdr:spPr bwMode="auto">
        <a:xfrm>
          <a:off x="8883650" y="21844000"/>
          <a:ext cx="80010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330200</xdr:colOff>
      <xdr:row>37</xdr:row>
      <xdr:rowOff>57150</xdr:rowOff>
    </xdr:from>
    <xdr:to>
      <xdr:col>8</xdr:col>
      <xdr:colOff>1308100</xdr:colOff>
      <xdr:row>37</xdr:row>
      <xdr:rowOff>812800</xdr:rowOff>
    </xdr:to>
    <xdr:pic>
      <xdr:nvPicPr>
        <xdr:cNvPr id="356950" name="Picture 213">
          <a:extLst>
            <a:ext uri="{FF2B5EF4-FFF2-40B4-BE49-F238E27FC236}">
              <a16:creationId xmlns:a16="http://schemas.microsoft.com/office/drawing/2014/main" id="{903FA266-7087-45B3-B0D8-464CEDF20DA5}"/>
            </a:ext>
          </a:extLst>
        </xdr:cNvPr>
        <xdr:cNvPicPr>
          <a:picLocks noChangeAspect="1" noChangeArrowheads="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8756650" y="22663150"/>
          <a:ext cx="97790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419100</xdr:colOff>
      <xdr:row>38</xdr:row>
      <xdr:rowOff>6350</xdr:rowOff>
    </xdr:from>
    <xdr:to>
      <xdr:col>8</xdr:col>
      <xdr:colOff>1447800</xdr:colOff>
      <xdr:row>38</xdr:row>
      <xdr:rowOff>539750</xdr:rowOff>
    </xdr:to>
    <xdr:pic>
      <xdr:nvPicPr>
        <xdr:cNvPr id="356951" name="Picture 1">
          <a:extLst>
            <a:ext uri="{FF2B5EF4-FFF2-40B4-BE49-F238E27FC236}">
              <a16:creationId xmlns:a16="http://schemas.microsoft.com/office/drawing/2014/main" id="{B292E6EA-8FE8-4EB7-86AA-A41539B78A42}"/>
            </a:ext>
          </a:extLst>
        </xdr:cNvPr>
        <xdr:cNvPicPr>
          <a:picLocks noChangeAspect="1" noChangeArrowheads="1"/>
        </xdr:cNvPicPr>
      </xdr:nvPicPr>
      <xdr:blipFill>
        <a:blip xmlns:r="http://schemas.openxmlformats.org/officeDocument/2006/relationships" r:embed="rId139">
          <a:extLst>
            <a:ext uri="{28A0092B-C50C-407E-A947-70E740481C1C}">
              <a14:useLocalDpi xmlns:a14="http://schemas.microsoft.com/office/drawing/2010/main" val="0"/>
            </a:ext>
          </a:extLst>
        </a:blip>
        <a:srcRect/>
        <a:stretch>
          <a:fillRect/>
        </a:stretch>
      </xdr:blipFill>
      <xdr:spPr bwMode="auto">
        <a:xfrm>
          <a:off x="8845550" y="23094950"/>
          <a:ext cx="10287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488950</xdr:colOff>
      <xdr:row>45</xdr:row>
      <xdr:rowOff>82550</xdr:rowOff>
    </xdr:from>
    <xdr:to>
      <xdr:col>8</xdr:col>
      <xdr:colOff>1047750</xdr:colOff>
      <xdr:row>45</xdr:row>
      <xdr:rowOff>514350</xdr:rowOff>
    </xdr:to>
    <xdr:pic>
      <xdr:nvPicPr>
        <xdr:cNvPr id="356952" name="Picture 167">
          <a:extLst>
            <a:ext uri="{FF2B5EF4-FFF2-40B4-BE49-F238E27FC236}">
              <a16:creationId xmlns:a16="http://schemas.microsoft.com/office/drawing/2014/main" id="{E68C50B1-A0E1-480D-BA0E-20B27E8FBF0B}"/>
            </a:ext>
          </a:extLst>
        </xdr:cNvPr>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rcRect/>
        <a:stretch>
          <a:fillRect/>
        </a:stretch>
      </xdr:blipFill>
      <xdr:spPr bwMode="auto">
        <a:xfrm>
          <a:off x="8915400" y="27844750"/>
          <a:ext cx="55880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501650</xdr:colOff>
      <xdr:row>47</xdr:row>
      <xdr:rowOff>95250</xdr:rowOff>
    </xdr:from>
    <xdr:to>
      <xdr:col>8</xdr:col>
      <xdr:colOff>1149350</xdr:colOff>
      <xdr:row>47</xdr:row>
      <xdr:rowOff>990600</xdr:rowOff>
    </xdr:to>
    <xdr:pic>
      <xdr:nvPicPr>
        <xdr:cNvPr id="356953" name="Picture 169">
          <a:extLst>
            <a:ext uri="{FF2B5EF4-FFF2-40B4-BE49-F238E27FC236}">
              <a16:creationId xmlns:a16="http://schemas.microsoft.com/office/drawing/2014/main" id="{B4A5B2A6-055A-4B46-8120-A0CCBB94863B}"/>
            </a:ext>
          </a:extLst>
        </xdr:cNvPr>
        <xdr:cNvPicPr>
          <a:picLocks noChangeAspect="1" noChangeArrowheads="1"/>
        </xdr:cNvPicPr>
      </xdr:nvPicPr>
      <xdr:blipFill>
        <a:blip xmlns:r="http://schemas.openxmlformats.org/officeDocument/2006/relationships" r:embed="rId141">
          <a:extLst>
            <a:ext uri="{28A0092B-C50C-407E-A947-70E740481C1C}">
              <a14:useLocalDpi xmlns:a14="http://schemas.microsoft.com/office/drawing/2010/main" val="0"/>
            </a:ext>
          </a:extLst>
        </a:blip>
        <a:srcRect/>
        <a:stretch>
          <a:fillRect/>
        </a:stretch>
      </xdr:blipFill>
      <xdr:spPr bwMode="auto">
        <a:xfrm>
          <a:off x="8928100" y="29114750"/>
          <a:ext cx="64770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501650</xdr:colOff>
      <xdr:row>48</xdr:row>
      <xdr:rowOff>304800</xdr:rowOff>
    </xdr:from>
    <xdr:to>
      <xdr:col>8</xdr:col>
      <xdr:colOff>1162050</xdr:colOff>
      <xdr:row>48</xdr:row>
      <xdr:rowOff>933450</xdr:rowOff>
    </xdr:to>
    <xdr:pic>
      <xdr:nvPicPr>
        <xdr:cNvPr id="356954" name="Picture 208">
          <a:extLst>
            <a:ext uri="{FF2B5EF4-FFF2-40B4-BE49-F238E27FC236}">
              <a16:creationId xmlns:a16="http://schemas.microsoft.com/office/drawing/2014/main" id="{64ABCD52-6002-42FF-9639-7990379F094D}"/>
            </a:ext>
          </a:extLst>
        </xdr:cNvPr>
        <xdr:cNvPicPr>
          <a:picLocks noChangeAspect="1" noChangeArrowheads="1"/>
        </xdr:cNvPicPr>
      </xdr:nvPicPr>
      <xdr:blipFill>
        <a:blip xmlns:r="http://schemas.openxmlformats.org/officeDocument/2006/relationships" r:embed="rId142">
          <a:extLst>
            <a:ext uri="{28A0092B-C50C-407E-A947-70E740481C1C}">
              <a14:useLocalDpi xmlns:a14="http://schemas.microsoft.com/office/drawing/2010/main" val="0"/>
            </a:ext>
          </a:extLst>
        </a:blip>
        <a:srcRect/>
        <a:stretch>
          <a:fillRect/>
        </a:stretch>
      </xdr:blipFill>
      <xdr:spPr bwMode="auto">
        <a:xfrm>
          <a:off x="8928100" y="29965650"/>
          <a:ext cx="6604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419100</xdr:colOff>
      <xdr:row>49</xdr:row>
      <xdr:rowOff>228600</xdr:rowOff>
    </xdr:from>
    <xdr:to>
      <xdr:col>8</xdr:col>
      <xdr:colOff>1244600</xdr:colOff>
      <xdr:row>49</xdr:row>
      <xdr:rowOff>762000</xdr:rowOff>
    </xdr:to>
    <xdr:pic>
      <xdr:nvPicPr>
        <xdr:cNvPr id="356955" name="Picture 209">
          <a:extLst>
            <a:ext uri="{FF2B5EF4-FFF2-40B4-BE49-F238E27FC236}">
              <a16:creationId xmlns:a16="http://schemas.microsoft.com/office/drawing/2014/main" id="{A8BD3A59-0693-4380-B196-04EB5078FEDE}"/>
            </a:ext>
          </a:extLst>
        </xdr:cNvPr>
        <xdr:cNvPicPr>
          <a:picLocks noChangeAspect="1" noChangeArrowheads="1"/>
        </xdr:cNvPicPr>
      </xdr:nvPicPr>
      <xdr:blipFill>
        <a:blip xmlns:r="http://schemas.openxmlformats.org/officeDocument/2006/relationships" r:embed="rId143">
          <a:extLst>
            <a:ext uri="{28A0092B-C50C-407E-A947-70E740481C1C}">
              <a14:useLocalDpi xmlns:a14="http://schemas.microsoft.com/office/drawing/2010/main" val="0"/>
            </a:ext>
          </a:extLst>
        </a:blip>
        <a:srcRect/>
        <a:stretch>
          <a:fillRect/>
        </a:stretch>
      </xdr:blipFill>
      <xdr:spPr bwMode="auto">
        <a:xfrm>
          <a:off x="8845550" y="30708600"/>
          <a:ext cx="8255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311150</xdr:colOff>
      <xdr:row>50</xdr:row>
      <xdr:rowOff>107950</xdr:rowOff>
    </xdr:from>
    <xdr:to>
      <xdr:col>8</xdr:col>
      <xdr:colOff>1339850</xdr:colOff>
      <xdr:row>50</xdr:row>
      <xdr:rowOff>762000</xdr:rowOff>
    </xdr:to>
    <xdr:pic>
      <xdr:nvPicPr>
        <xdr:cNvPr id="356956" name="Picture 4">
          <a:extLst>
            <a:ext uri="{FF2B5EF4-FFF2-40B4-BE49-F238E27FC236}">
              <a16:creationId xmlns:a16="http://schemas.microsoft.com/office/drawing/2014/main" id="{F9DF08F2-F00A-4E81-9162-C30FF52C45E0}"/>
            </a:ext>
          </a:extLst>
        </xdr:cNvPr>
        <xdr:cNvPicPr>
          <a:picLocks noChangeAspect="1" noChangeArrowheads="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8737600" y="31337250"/>
          <a:ext cx="102870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8</xdr:col>
      <xdr:colOff>241300</xdr:colOff>
      <xdr:row>52</xdr:row>
      <xdr:rowOff>63500</xdr:rowOff>
    </xdr:from>
    <xdr:to>
      <xdr:col>8</xdr:col>
      <xdr:colOff>1270000</xdr:colOff>
      <xdr:row>52</xdr:row>
      <xdr:rowOff>635000</xdr:rowOff>
    </xdr:to>
    <xdr:pic>
      <xdr:nvPicPr>
        <xdr:cNvPr id="356957" name="Picture 12">
          <a:extLst>
            <a:ext uri="{FF2B5EF4-FFF2-40B4-BE49-F238E27FC236}">
              <a16:creationId xmlns:a16="http://schemas.microsoft.com/office/drawing/2014/main" id="{A316A46A-6BEE-4ECE-B28B-4791D916894F}"/>
            </a:ext>
          </a:extLst>
        </xdr:cNvPr>
        <xdr:cNvPicPr>
          <a:picLocks noChangeAspect="1" noChangeArrowheads="1"/>
        </xdr:cNvPicPr>
      </xdr:nvPicPr>
      <xdr:blipFill>
        <a:blip xmlns:r="http://schemas.openxmlformats.org/officeDocument/2006/relationships" r:embed="rId145">
          <a:extLst>
            <a:ext uri="{28A0092B-C50C-407E-A947-70E740481C1C}">
              <a14:useLocalDpi xmlns:a14="http://schemas.microsoft.com/office/drawing/2010/main" val="0"/>
            </a:ext>
          </a:extLst>
        </a:blip>
        <a:srcRect/>
        <a:stretch>
          <a:fillRect/>
        </a:stretch>
      </xdr:blipFill>
      <xdr:spPr bwMode="auto">
        <a:xfrm>
          <a:off x="8667750" y="32645350"/>
          <a:ext cx="10287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298450</xdr:colOff>
      <xdr:row>53</xdr:row>
      <xdr:rowOff>57150</xdr:rowOff>
    </xdr:from>
    <xdr:to>
      <xdr:col>8</xdr:col>
      <xdr:colOff>1384300</xdr:colOff>
      <xdr:row>53</xdr:row>
      <xdr:rowOff>469900</xdr:rowOff>
    </xdr:to>
    <xdr:pic>
      <xdr:nvPicPr>
        <xdr:cNvPr id="356958" name="Picture 223">
          <a:extLst>
            <a:ext uri="{FF2B5EF4-FFF2-40B4-BE49-F238E27FC236}">
              <a16:creationId xmlns:a16="http://schemas.microsoft.com/office/drawing/2014/main" id="{CE6129E4-B9DA-45F9-9E76-ECFBACECD872}"/>
            </a:ext>
          </a:extLst>
        </xdr:cNvPr>
        <xdr:cNvPicPr>
          <a:picLocks noChangeAspect="1" noChangeArrowheads="1"/>
        </xdr:cNvPicPr>
      </xdr:nvPicPr>
      <xdr:blipFill>
        <a:blip xmlns:r="http://schemas.openxmlformats.org/officeDocument/2006/relationships" r:embed="rId146">
          <a:extLst>
            <a:ext uri="{28A0092B-C50C-407E-A947-70E740481C1C}">
              <a14:useLocalDpi xmlns:a14="http://schemas.microsoft.com/office/drawing/2010/main" val="0"/>
            </a:ext>
          </a:extLst>
        </a:blip>
        <a:srcRect/>
        <a:stretch>
          <a:fillRect/>
        </a:stretch>
      </xdr:blipFill>
      <xdr:spPr bwMode="auto">
        <a:xfrm>
          <a:off x="8724900" y="33293050"/>
          <a:ext cx="1085850" cy="133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298450</xdr:colOff>
      <xdr:row>54</xdr:row>
      <xdr:rowOff>120650</xdr:rowOff>
    </xdr:from>
    <xdr:to>
      <xdr:col>8</xdr:col>
      <xdr:colOff>1384300</xdr:colOff>
      <xdr:row>54</xdr:row>
      <xdr:rowOff>146050</xdr:rowOff>
    </xdr:to>
    <xdr:pic>
      <xdr:nvPicPr>
        <xdr:cNvPr id="356959" name="Picture 223">
          <a:extLst>
            <a:ext uri="{FF2B5EF4-FFF2-40B4-BE49-F238E27FC236}">
              <a16:creationId xmlns:a16="http://schemas.microsoft.com/office/drawing/2014/main" id="{6A9015CD-0647-4338-B3D9-F5767EB5FA4C}"/>
            </a:ext>
          </a:extLst>
        </xdr:cNvPr>
        <xdr:cNvPicPr>
          <a:picLocks noChangeAspect="1" noChangeArrowheads="1"/>
        </xdr:cNvPicPr>
      </xdr:nvPicPr>
      <xdr:blipFill>
        <a:blip xmlns:r="http://schemas.openxmlformats.org/officeDocument/2006/relationships" r:embed="rId146">
          <a:extLst>
            <a:ext uri="{28A0092B-C50C-407E-A947-70E740481C1C}">
              <a14:useLocalDpi xmlns:a14="http://schemas.microsoft.com/office/drawing/2010/main" val="0"/>
            </a:ext>
          </a:extLst>
        </a:blip>
        <a:srcRect/>
        <a:stretch>
          <a:fillRect/>
        </a:stretch>
      </xdr:blipFill>
      <xdr:spPr bwMode="auto">
        <a:xfrm>
          <a:off x="8724900" y="33547050"/>
          <a:ext cx="1085850" cy="2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520700</xdr:colOff>
      <xdr:row>55</xdr:row>
      <xdr:rowOff>139700</xdr:rowOff>
    </xdr:from>
    <xdr:to>
      <xdr:col>8</xdr:col>
      <xdr:colOff>990600</xdr:colOff>
      <xdr:row>55</xdr:row>
      <xdr:rowOff>673100</xdr:rowOff>
    </xdr:to>
    <xdr:pic>
      <xdr:nvPicPr>
        <xdr:cNvPr id="356960" name="Picture 5">
          <a:extLst>
            <a:ext uri="{FF2B5EF4-FFF2-40B4-BE49-F238E27FC236}">
              <a16:creationId xmlns:a16="http://schemas.microsoft.com/office/drawing/2014/main" id="{9E15900A-FF82-4C5D-B087-2B68EBE82B6B}"/>
            </a:ext>
          </a:extLst>
        </xdr:cNvPr>
        <xdr:cNvPicPr>
          <a:picLocks noChangeAspect="1" noChangeArrowheads="1"/>
        </xdr:cNvPicPr>
      </xdr:nvPicPr>
      <xdr:blipFill>
        <a:blip xmlns:r="http://schemas.openxmlformats.org/officeDocument/2006/relationships" r:embed="rId147">
          <a:extLst>
            <a:ext uri="{28A0092B-C50C-407E-A947-70E740481C1C}">
              <a14:useLocalDpi xmlns:a14="http://schemas.microsoft.com/office/drawing/2010/main" val="0"/>
            </a:ext>
          </a:extLst>
        </a:blip>
        <a:srcRect/>
        <a:stretch>
          <a:fillRect/>
        </a:stretch>
      </xdr:blipFill>
      <xdr:spPr bwMode="auto">
        <a:xfrm rot="2164564">
          <a:off x="8947150" y="33756600"/>
          <a:ext cx="4699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476250</xdr:colOff>
      <xdr:row>56</xdr:row>
      <xdr:rowOff>146050</xdr:rowOff>
    </xdr:from>
    <xdr:to>
      <xdr:col>8</xdr:col>
      <xdr:colOff>1003300</xdr:colOff>
      <xdr:row>56</xdr:row>
      <xdr:rowOff>635000</xdr:rowOff>
    </xdr:to>
    <xdr:pic>
      <xdr:nvPicPr>
        <xdr:cNvPr id="356961" name="Picture 6">
          <a:extLst>
            <a:ext uri="{FF2B5EF4-FFF2-40B4-BE49-F238E27FC236}">
              <a16:creationId xmlns:a16="http://schemas.microsoft.com/office/drawing/2014/main" id="{60143317-4021-451B-9B88-6A5D36A619B9}"/>
            </a:ext>
          </a:extLst>
        </xdr:cNvPr>
        <xdr:cNvPicPr>
          <a:picLocks noChangeAspect="1" noChangeArrowheads="1"/>
        </xdr:cNvPicPr>
      </xdr:nvPicPr>
      <xdr:blipFill>
        <a:blip xmlns:r="http://schemas.openxmlformats.org/officeDocument/2006/relationships" r:embed="rId148">
          <a:extLst>
            <a:ext uri="{28A0092B-C50C-407E-A947-70E740481C1C}">
              <a14:useLocalDpi xmlns:a14="http://schemas.microsoft.com/office/drawing/2010/main" val="0"/>
            </a:ext>
          </a:extLst>
        </a:blip>
        <a:srcRect/>
        <a:stretch>
          <a:fillRect/>
        </a:stretch>
      </xdr:blipFill>
      <xdr:spPr bwMode="auto">
        <a:xfrm rot="-2102237">
          <a:off x="8902700" y="34537650"/>
          <a:ext cx="5270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419100</xdr:colOff>
      <xdr:row>57</xdr:row>
      <xdr:rowOff>88900</xdr:rowOff>
    </xdr:from>
    <xdr:to>
      <xdr:col>8</xdr:col>
      <xdr:colOff>1149350</xdr:colOff>
      <xdr:row>57</xdr:row>
      <xdr:rowOff>412750</xdr:rowOff>
    </xdr:to>
    <xdr:pic>
      <xdr:nvPicPr>
        <xdr:cNvPr id="356962" name="Picture 8">
          <a:extLst>
            <a:ext uri="{FF2B5EF4-FFF2-40B4-BE49-F238E27FC236}">
              <a16:creationId xmlns:a16="http://schemas.microsoft.com/office/drawing/2014/main" id="{01DDC027-A34E-4A69-9F7C-931C5FA8B6C7}"/>
            </a:ext>
          </a:extLst>
        </xdr:cNvPr>
        <xdr:cNvPicPr>
          <a:picLocks noChangeAspect="1" noChangeArrowheads="1"/>
        </xdr:cNvPicPr>
      </xdr:nvPicPr>
      <xdr:blipFill>
        <a:blip xmlns:r="http://schemas.openxmlformats.org/officeDocument/2006/relationships" r:embed="rId149">
          <a:extLst>
            <a:ext uri="{28A0092B-C50C-407E-A947-70E740481C1C}">
              <a14:useLocalDpi xmlns:a14="http://schemas.microsoft.com/office/drawing/2010/main" val="0"/>
            </a:ext>
          </a:extLst>
        </a:blip>
        <a:srcRect/>
        <a:stretch>
          <a:fillRect/>
        </a:stretch>
      </xdr:blipFill>
      <xdr:spPr bwMode="auto">
        <a:xfrm>
          <a:off x="8845550" y="35217100"/>
          <a:ext cx="7302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381000</xdr:colOff>
      <xdr:row>58</xdr:row>
      <xdr:rowOff>95250</xdr:rowOff>
    </xdr:from>
    <xdr:to>
      <xdr:col>8</xdr:col>
      <xdr:colOff>1168400</xdr:colOff>
      <xdr:row>58</xdr:row>
      <xdr:rowOff>736600</xdr:rowOff>
    </xdr:to>
    <xdr:pic>
      <xdr:nvPicPr>
        <xdr:cNvPr id="356963" name="Picture 256">
          <a:extLst>
            <a:ext uri="{FF2B5EF4-FFF2-40B4-BE49-F238E27FC236}">
              <a16:creationId xmlns:a16="http://schemas.microsoft.com/office/drawing/2014/main" id="{0F6A93D2-C418-48D3-91B0-8F8A69D17DD2}"/>
            </a:ext>
          </a:extLst>
        </xdr:cNvPr>
        <xdr:cNvPicPr>
          <a:picLocks noChangeAspect="1" noChangeArrowheads="1"/>
        </xdr:cNvPicPr>
      </xdr:nvPicPr>
      <xdr:blipFill>
        <a:blip xmlns:r="http://schemas.openxmlformats.org/officeDocument/2006/relationships" r:embed="rId150">
          <a:extLst>
            <a:ext uri="{28A0092B-C50C-407E-A947-70E740481C1C}">
              <a14:useLocalDpi xmlns:a14="http://schemas.microsoft.com/office/drawing/2010/main" val="0"/>
            </a:ext>
          </a:extLst>
        </a:blip>
        <a:srcRect/>
        <a:stretch>
          <a:fillRect/>
        </a:stretch>
      </xdr:blipFill>
      <xdr:spPr bwMode="auto">
        <a:xfrm>
          <a:off x="8807450" y="35807650"/>
          <a:ext cx="7874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387350</xdr:colOff>
      <xdr:row>59</xdr:row>
      <xdr:rowOff>120650</xdr:rowOff>
    </xdr:from>
    <xdr:to>
      <xdr:col>8</xdr:col>
      <xdr:colOff>1327150</xdr:colOff>
      <xdr:row>59</xdr:row>
      <xdr:rowOff>939800</xdr:rowOff>
    </xdr:to>
    <xdr:pic>
      <xdr:nvPicPr>
        <xdr:cNvPr id="356964" name="Picture 9">
          <a:extLst>
            <a:ext uri="{FF2B5EF4-FFF2-40B4-BE49-F238E27FC236}">
              <a16:creationId xmlns:a16="http://schemas.microsoft.com/office/drawing/2014/main" id="{86AF067A-EC27-448A-88D1-BD85EA3D7718}"/>
            </a:ext>
          </a:extLst>
        </xdr:cNvPr>
        <xdr:cNvPicPr>
          <a:picLocks noChangeAspect="1" noChangeArrowheads="1"/>
        </xdr:cNvPicPr>
      </xdr:nvPicPr>
      <xdr:blipFill>
        <a:blip xmlns:r="http://schemas.openxmlformats.org/officeDocument/2006/relationships" r:embed="rId151">
          <a:extLst>
            <a:ext uri="{28A0092B-C50C-407E-A947-70E740481C1C}">
              <a14:useLocalDpi xmlns:a14="http://schemas.microsoft.com/office/drawing/2010/main" val="0"/>
            </a:ext>
          </a:extLst>
        </a:blip>
        <a:srcRect/>
        <a:stretch>
          <a:fillRect/>
        </a:stretch>
      </xdr:blipFill>
      <xdr:spPr bwMode="auto">
        <a:xfrm>
          <a:off x="8813800" y="36671250"/>
          <a:ext cx="93980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590550</xdr:colOff>
      <xdr:row>60</xdr:row>
      <xdr:rowOff>228600</xdr:rowOff>
    </xdr:from>
    <xdr:to>
      <xdr:col>8</xdr:col>
      <xdr:colOff>1219200</xdr:colOff>
      <xdr:row>60</xdr:row>
      <xdr:rowOff>990600</xdr:rowOff>
    </xdr:to>
    <xdr:pic>
      <xdr:nvPicPr>
        <xdr:cNvPr id="356965" name="Picture 10">
          <a:extLst>
            <a:ext uri="{FF2B5EF4-FFF2-40B4-BE49-F238E27FC236}">
              <a16:creationId xmlns:a16="http://schemas.microsoft.com/office/drawing/2014/main" id="{923E207D-F476-40DE-9291-F94E429B801D}"/>
            </a:ext>
          </a:extLst>
        </xdr:cNvPr>
        <xdr:cNvPicPr>
          <a:picLocks noChangeAspect="1" noChangeArrowheads="1"/>
        </xdr:cNvPicPr>
      </xdr:nvPicPr>
      <xdr:blipFill>
        <a:blip xmlns:r="http://schemas.openxmlformats.org/officeDocument/2006/relationships" r:embed="rId152">
          <a:extLst>
            <a:ext uri="{28A0092B-C50C-407E-A947-70E740481C1C}">
              <a14:useLocalDpi xmlns:a14="http://schemas.microsoft.com/office/drawing/2010/main" val="0"/>
            </a:ext>
          </a:extLst>
        </a:blip>
        <a:srcRect/>
        <a:stretch>
          <a:fillRect/>
        </a:stretch>
      </xdr:blipFill>
      <xdr:spPr bwMode="auto">
        <a:xfrm>
          <a:off x="9017000" y="37344350"/>
          <a:ext cx="62865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558800</xdr:colOff>
      <xdr:row>63</xdr:row>
      <xdr:rowOff>114300</xdr:rowOff>
    </xdr:from>
    <xdr:to>
      <xdr:col>8</xdr:col>
      <xdr:colOff>1168400</xdr:colOff>
      <xdr:row>63</xdr:row>
      <xdr:rowOff>628650</xdr:rowOff>
    </xdr:to>
    <xdr:pic>
      <xdr:nvPicPr>
        <xdr:cNvPr id="356966" name="Picture 11">
          <a:extLst>
            <a:ext uri="{FF2B5EF4-FFF2-40B4-BE49-F238E27FC236}">
              <a16:creationId xmlns:a16="http://schemas.microsoft.com/office/drawing/2014/main" id="{5C19C970-802A-43DE-8BE3-0123A82FA1B6}"/>
            </a:ext>
          </a:extLst>
        </xdr:cNvPr>
        <xdr:cNvPicPr>
          <a:picLocks noChangeAspect="1" noChangeArrowheads="1"/>
        </xdr:cNvPicPr>
      </xdr:nvPicPr>
      <xdr:blipFill>
        <a:blip xmlns:r="http://schemas.openxmlformats.org/officeDocument/2006/relationships" r:embed="rId153">
          <a:extLst>
            <a:ext uri="{28A0092B-C50C-407E-A947-70E740481C1C}">
              <a14:useLocalDpi xmlns:a14="http://schemas.microsoft.com/office/drawing/2010/main" val="0"/>
            </a:ext>
          </a:extLst>
        </a:blip>
        <a:srcRect/>
        <a:stretch>
          <a:fillRect/>
        </a:stretch>
      </xdr:blipFill>
      <xdr:spPr bwMode="auto">
        <a:xfrm>
          <a:off x="8985250" y="39046150"/>
          <a:ext cx="6096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476250</xdr:colOff>
      <xdr:row>64</xdr:row>
      <xdr:rowOff>127000</xdr:rowOff>
    </xdr:from>
    <xdr:to>
      <xdr:col>8</xdr:col>
      <xdr:colOff>1117600</xdr:colOff>
      <xdr:row>64</xdr:row>
      <xdr:rowOff>488950</xdr:rowOff>
    </xdr:to>
    <xdr:pic>
      <xdr:nvPicPr>
        <xdr:cNvPr id="356967" name="Picture 12">
          <a:extLst>
            <a:ext uri="{FF2B5EF4-FFF2-40B4-BE49-F238E27FC236}">
              <a16:creationId xmlns:a16="http://schemas.microsoft.com/office/drawing/2014/main" id="{4AE9274E-34E7-4DE3-B573-5CADC9B04EE1}"/>
            </a:ext>
          </a:extLst>
        </xdr:cNvPr>
        <xdr:cNvPicPr>
          <a:picLocks noChangeAspect="1" noChangeArrowheads="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8902700" y="39757350"/>
          <a:ext cx="6413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501650</xdr:colOff>
      <xdr:row>65</xdr:row>
      <xdr:rowOff>38100</xdr:rowOff>
    </xdr:from>
    <xdr:to>
      <xdr:col>8</xdr:col>
      <xdr:colOff>1193800</xdr:colOff>
      <xdr:row>65</xdr:row>
      <xdr:rowOff>552450</xdr:rowOff>
    </xdr:to>
    <xdr:pic>
      <xdr:nvPicPr>
        <xdr:cNvPr id="356968" name="Picture 13">
          <a:extLst>
            <a:ext uri="{FF2B5EF4-FFF2-40B4-BE49-F238E27FC236}">
              <a16:creationId xmlns:a16="http://schemas.microsoft.com/office/drawing/2014/main" id="{EEA65C08-FA03-4B96-9671-DD9B6943B70E}"/>
            </a:ext>
          </a:extLst>
        </xdr:cNvPr>
        <xdr:cNvPicPr>
          <a:picLocks noChangeAspect="1" noChangeArrowheads="1"/>
        </xdr:cNvPicPr>
      </xdr:nvPicPr>
      <xdr:blipFill>
        <a:blip xmlns:r="http://schemas.openxmlformats.org/officeDocument/2006/relationships" r:embed="rId155">
          <a:extLst>
            <a:ext uri="{28A0092B-C50C-407E-A947-70E740481C1C}">
              <a14:useLocalDpi xmlns:a14="http://schemas.microsoft.com/office/drawing/2010/main" val="0"/>
            </a:ext>
          </a:extLst>
        </a:blip>
        <a:srcRect/>
        <a:stretch>
          <a:fillRect/>
        </a:stretch>
      </xdr:blipFill>
      <xdr:spPr bwMode="auto">
        <a:xfrm>
          <a:off x="8928100" y="40246300"/>
          <a:ext cx="6921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438150</xdr:colOff>
      <xdr:row>69</xdr:row>
      <xdr:rowOff>38100</xdr:rowOff>
    </xdr:from>
    <xdr:to>
      <xdr:col>8</xdr:col>
      <xdr:colOff>1149350</xdr:colOff>
      <xdr:row>69</xdr:row>
      <xdr:rowOff>431800</xdr:rowOff>
    </xdr:to>
    <xdr:pic>
      <xdr:nvPicPr>
        <xdr:cNvPr id="356969" name="Picture 14">
          <a:extLst>
            <a:ext uri="{FF2B5EF4-FFF2-40B4-BE49-F238E27FC236}">
              <a16:creationId xmlns:a16="http://schemas.microsoft.com/office/drawing/2014/main" id="{6ECF1D50-F4A5-4499-86B1-E51335AB8CBB}"/>
            </a:ext>
          </a:extLst>
        </xdr:cNvPr>
        <xdr:cNvPicPr>
          <a:picLocks noChangeAspect="1" noChangeArrowheads="1"/>
        </xdr:cNvPicPr>
      </xdr:nvPicPr>
      <xdr:blipFill>
        <a:blip xmlns:r="http://schemas.openxmlformats.org/officeDocument/2006/relationships" r:embed="rId156">
          <a:extLst>
            <a:ext uri="{28A0092B-C50C-407E-A947-70E740481C1C}">
              <a14:useLocalDpi xmlns:a14="http://schemas.microsoft.com/office/drawing/2010/main" val="0"/>
            </a:ext>
          </a:extLst>
        </a:blip>
        <a:srcRect/>
        <a:stretch>
          <a:fillRect/>
        </a:stretch>
      </xdr:blipFill>
      <xdr:spPr bwMode="auto">
        <a:xfrm>
          <a:off x="8864600" y="42856150"/>
          <a:ext cx="71120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488950</xdr:colOff>
      <xdr:row>70</xdr:row>
      <xdr:rowOff>25400</xdr:rowOff>
    </xdr:from>
    <xdr:to>
      <xdr:col>8</xdr:col>
      <xdr:colOff>1117600</xdr:colOff>
      <xdr:row>70</xdr:row>
      <xdr:rowOff>412750</xdr:rowOff>
    </xdr:to>
    <xdr:pic>
      <xdr:nvPicPr>
        <xdr:cNvPr id="356970" name="Picture 14">
          <a:extLst>
            <a:ext uri="{FF2B5EF4-FFF2-40B4-BE49-F238E27FC236}">
              <a16:creationId xmlns:a16="http://schemas.microsoft.com/office/drawing/2014/main" id="{8B80B356-7749-48B6-9184-62175C3731CA}"/>
            </a:ext>
          </a:extLst>
        </xdr:cNvPr>
        <xdr:cNvPicPr>
          <a:picLocks noChangeAspect="1" noChangeArrowheads="1"/>
        </xdr:cNvPicPr>
      </xdr:nvPicPr>
      <xdr:blipFill>
        <a:blip xmlns:r="http://schemas.openxmlformats.org/officeDocument/2006/relationships" r:embed="rId156">
          <a:extLst>
            <a:ext uri="{28A0092B-C50C-407E-A947-70E740481C1C}">
              <a14:useLocalDpi xmlns:a14="http://schemas.microsoft.com/office/drawing/2010/main" val="0"/>
            </a:ext>
          </a:extLst>
        </a:blip>
        <a:srcRect/>
        <a:stretch>
          <a:fillRect/>
        </a:stretch>
      </xdr:blipFill>
      <xdr:spPr bwMode="auto">
        <a:xfrm>
          <a:off x="8915400" y="43351450"/>
          <a:ext cx="62865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527050</xdr:colOff>
      <xdr:row>67</xdr:row>
      <xdr:rowOff>241300</xdr:rowOff>
    </xdr:from>
    <xdr:to>
      <xdr:col>8</xdr:col>
      <xdr:colOff>1219200</xdr:colOff>
      <xdr:row>67</xdr:row>
      <xdr:rowOff>558800</xdr:rowOff>
    </xdr:to>
    <xdr:pic>
      <xdr:nvPicPr>
        <xdr:cNvPr id="356971" name="Picture 236">
          <a:extLst>
            <a:ext uri="{FF2B5EF4-FFF2-40B4-BE49-F238E27FC236}">
              <a16:creationId xmlns:a16="http://schemas.microsoft.com/office/drawing/2014/main" id="{58304658-5046-4629-B447-165C5903E21D}"/>
            </a:ext>
          </a:extLst>
        </xdr:cNvPr>
        <xdr:cNvPicPr>
          <a:picLocks noChangeAspect="1" noChangeArrowheads="1"/>
        </xdr:cNvPicPr>
      </xdr:nvPicPr>
      <xdr:blipFill>
        <a:blip xmlns:r="http://schemas.openxmlformats.org/officeDocument/2006/relationships" r:embed="rId157">
          <a:extLst>
            <a:ext uri="{28A0092B-C50C-407E-A947-70E740481C1C}">
              <a14:useLocalDpi xmlns:a14="http://schemas.microsoft.com/office/drawing/2010/main" val="0"/>
            </a:ext>
          </a:extLst>
        </a:blip>
        <a:srcRect/>
        <a:stretch>
          <a:fillRect/>
        </a:stretch>
      </xdr:blipFill>
      <xdr:spPr bwMode="auto">
        <a:xfrm>
          <a:off x="8953500" y="41732200"/>
          <a:ext cx="69215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501650</xdr:colOff>
      <xdr:row>68</xdr:row>
      <xdr:rowOff>127000</xdr:rowOff>
    </xdr:from>
    <xdr:to>
      <xdr:col>8</xdr:col>
      <xdr:colOff>1200150</xdr:colOff>
      <xdr:row>68</xdr:row>
      <xdr:rowOff>514350</xdr:rowOff>
    </xdr:to>
    <xdr:pic>
      <xdr:nvPicPr>
        <xdr:cNvPr id="356972" name="Picture 237">
          <a:extLst>
            <a:ext uri="{FF2B5EF4-FFF2-40B4-BE49-F238E27FC236}">
              <a16:creationId xmlns:a16="http://schemas.microsoft.com/office/drawing/2014/main" id="{1CC66CC7-AD25-4DE0-B64F-4581E9209EDB}"/>
            </a:ext>
          </a:extLst>
        </xdr:cNvPr>
        <xdr:cNvPicPr>
          <a:picLocks noChangeAspect="1" noChangeArrowheads="1"/>
        </xdr:cNvPicPr>
      </xdr:nvPicPr>
      <xdr:blipFill>
        <a:blip xmlns:r="http://schemas.openxmlformats.org/officeDocument/2006/relationships" r:embed="rId158">
          <a:extLst>
            <a:ext uri="{28A0092B-C50C-407E-A947-70E740481C1C}">
              <a14:useLocalDpi xmlns:a14="http://schemas.microsoft.com/office/drawing/2010/main" val="0"/>
            </a:ext>
          </a:extLst>
        </a:blip>
        <a:srcRect/>
        <a:stretch>
          <a:fillRect/>
        </a:stretch>
      </xdr:blipFill>
      <xdr:spPr bwMode="auto">
        <a:xfrm>
          <a:off x="8928100" y="42297350"/>
          <a:ext cx="69850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457200</xdr:colOff>
      <xdr:row>71</xdr:row>
      <xdr:rowOff>152400</xdr:rowOff>
    </xdr:from>
    <xdr:to>
      <xdr:col>8</xdr:col>
      <xdr:colOff>1244600</xdr:colOff>
      <xdr:row>71</xdr:row>
      <xdr:rowOff>533400</xdr:rowOff>
    </xdr:to>
    <xdr:pic>
      <xdr:nvPicPr>
        <xdr:cNvPr id="356973" name="Picture 133" descr="scan0010-page-003.jpg">
          <a:extLst>
            <a:ext uri="{FF2B5EF4-FFF2-40B4-BE49-F238E27FC236}">
              <a16:creationId xmlns:a16="http://schemas.microsoft.com/office/drawing/2014/main" id="{FE56CCD4-F1F1-4CB3-BA58-9C5AE4653DB2}"/>
            </a:ext>
          </a:extLst>
        </xdr:cNvPr>
        <xdr:cNvPicPr>
          <a:picLocks noChangeAspect="1"/>
        </xdr:cNvPicPr>
      </xdr:nvPicPr>
      <xdr:blipFill>
        <a:blip xmlns:r="http://schemas.openxmlformats.org/officeDocument/2006/relationships" r:embed="rId159">
          <a:extLst>
            <a:ext uri="{28A0092B-C50C-407E-A947-70E740481C1C}">
              <a14:useLocalDpi xmlns:a14="http://schemas.microsoft.com/office/drawing/2010/main" val="0"/>
            </a:ext>
          </a:extLst>
        </a:blip>
        <a:srcRect t="20026" r="45393" b="-110"/>
        <a:stretch>
          <a:fillRect/>
        </a:stretch>
      </xdr:blipFill>
      <xdr:spPr bwMode="auto">
        <a:xfrm>
          <a:off x="8883650" y="43992800"/>
          <a:ext cx="7874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450850</xdr:colOff>
      <xdr:row>72</xdr:row>
      <xdr:rowOff>82550</xdr:rowOff>
    </xdr:from>
    <xdr:to>
      <xdr:col>8</xdr:col>
      <xdr:colOff>1117600</xdr:colOff>
      <xdr:row>72</xdr:row>
      <xdr:rowOff>431800</xdr:rowOff>
    </xdr:to>
    <xdr:pic>
      <xdr:nvPicPr>
        <xdr:cNvPr id="356974" name="Picture 132" descr="scan0010-page-003.jpg">
          <a:extLst>
            <a:ext uri="{FF2B5EF4-FFF2-40B4-BE49-F238E27FC236}">
              <a16:creationId xmlns:a16="http://schemas.microsoft.com/office/drawing/2014/main" id="{1C823965-2E11-4824-9219-BA441133535B}"/>
            </a:ext>
          </a:extLst>
        </xdr:cNvPr>
        <xdr:cNvPicPr>
          <a:picLocks noChangeAspect="1"/>
        </xdr:cNvPicPr>
      </xdr:nvPicPr>
      <xdr:blipFill>
        <a:blip xmlns:r="http://schemas.openxmlformats.org/officeDocument/2006/relationships" r:embed="rId159">
          <a:extLst>
            <a:ext uri="{28A0092B-C50C-407E-A947-70E740481C1C}">
              <a14:useLocalDpi xmlns:a14="http://schemas.microsoft.com/office/drawing/2010/main" val="0"/>
            </a:ext>
          </a:extLst>
        </a:blip>
        <a:srcRect l="42308" r="47" b="24084"/>
        <a:stretch>
          <a:fillRect/>
        </a:stretch>
      </xdr:blipFill>
      <xdr:spPr bwMode="auto">
        <a:xfrm>
          <a:off x="8877300" y="44551600"/>
          <a:ext cx="666750" cy="349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400050</xdr:colOff>
      <xdr:row>85</xdr:row>
      <xdr:rowOff>120650</xdr:rowOff>
    </xdr:from>
    <xdr:to>
      <xdr:col>8</xdr:col>
      <xdr:colOff>1200150</xdr:colOff>
      <xdr:row>85</xdr:row>
      <xdr:rowOff>647700</xdr:rowOff>
    </xdr:to>
    <xdr:pic>
      <xdr:nvPicPr>
        <xdr:cNvPr id="356975" name="Picture 185">
          <a:extLst>
            <a:ext uri="{FF2B5EF4-FFF2-40B4-BE49-F238E27FC236}">
              <a16:creationId xmlns:a16="http://schemas.microsoft.com/office/drawing/2014/main" id="{0E8B79FF-8376-4E5D-832A-24C768D892EB}"/>
            </a:ext>
          </a:extLst>
        </xdr:cNvPr>
        <xdr:cNvPicPr>
          <a:picLocks noChangeAspect="1" noChangeArrowheads="1"/>
        </xdr:cNvPicPr>
      </xdr:nvPicPr>
      <xdr:blipFill>
        <a:blip xmlns:r="http://schemas.openxmlformats.org/officeDocument/2006/relationships" r:embed="rId160">
          <a:extLst>
            <a:ext uri="{28A0092B-C50C-407E-A947-70E740481C1C}">
              <a14:useLocalDpi xmlns:a14="http://schemas.microsoft.com/office/drawing/2010/main" val="0"/>
            </a:ext>
          </a:extLst>
        </a:blip>
        <a:srcRect/>
        <a:stretch>
          <a:fillRect/>
        </a:stretch>
      </xdr:blipFill>
      <xdr:spPr bwMode="auto">
        <a:xfrm>
          <a:off x="8826500" y="51981100"/>
          <a:ext cx="80010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400050</xdr:colOff>
      <xdr:row>86</xdr:row>
      <xdr:rowOff>152400</xdr:rowOff>
    </xdr:from>
    <xdr:to>
      <xdr:col>8</xdr:col>
      <xdr:colOff>1187450</xdr:colOff>
      <xdr:row>86</xdr:row>
      <xdr:rowOff>609600</xdr:rowOff>
    </xdr:to>
    <xdr:pic>
      <xdr:nvPicPr>
        <xdr:cNvPr id="356976" name="Picture 185">
          <a:extLst>
            <a:ext uri="{FF2B5EF4-FFF2-40B4-BE49-F238E27FC236}">
              <a16:creationId xmlns:a16="http://schemas.microsoft.com/office/drawing/2014/main" id="{A5FDBB52-1C01-485D-A4A8-1A2F17E1B40F}"/>
            </a:ext>
          </a:extLst>
        </xdr:cNvPr>
        <xdr:cNvPicPr>
          <a:picLocks noChangeAspect="1" noChangeArrowheads="1"/>
        </xdr:cNvPicPr>
      </xdr:nvPicPr>
      <xdr:blipFill>
        <a:blip xmlns:r="http://schemas.openxmlformats.org/officeDocument/2006/relationships" r:embed="rId160">
          <a:extLst>
            <a:ext uri="{28A0092B-C50C-407E-A947-70E740481C1C}">
              <a14:useLocalDpi xmlns:a14="http://schemas.microsoft.com/office/drawing/2010/main" val="0"/>
            </a:ext>
          </a:extLst>
        </a:blip>
        <a:srcRect/>
        <a:stretch>
          <a:fillRect/>
        </a:stretch>
      </xdr:blipFill>
      <xdr:spPr bwMode="auto">
        <a:xfrm>
          <a:off x="8826500" y="52539900"/>
          <a:ext cx="78740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406400</xdr:colOff>
      <xdr:row>88</xdr:row>
      <xdr:rowOff>127000</xdr:rowOff>
    </xdr:from>
    <xdr:to>
      <xdr:col>8</xdr:col>
      <xdr:colOff>1098550</xdr:colOff>
      <xdr:row>88</xdr:row>
      <xdr:rowOff>577850</xdr:rowOff>
    </xdr:to>
    <xdr:pic>
      <xdr:nvPicPr>
        <xdr:cNvPr id="356977" name="Picture 516">
          <a:extLst>
            <a:ext uri="{FF2B5EF4-FFF2-40B4-BE49-F238E27FC236}">
              <a16:creationId xmlns:a16="http://schemas.microsoft.com/office/drawing/2014/main" id="{DF38F163-E5FB-4346-81F1-C4F5C82971B3}"/>
            </a:ext>
          </a:extLst>
        </xdr:cNvPr>
        <xdr:cNvPicPr>
          <a:picLocks noChangeAspect="1"/>
        </xdr:cNvPicPr>
      </xdr:nvPicPr>
      <xdr:blipFill>
        <a:blip xmlns:r="http://schemas.openxmlformats.org/officeDocument/2006/relationships" r:embed="rId161">
          <a:extLst>
            <a:ext uri="{28A0092B-C50C-407E-A947-70E740481C1C}">
              <a14:useLocalDpi xmlns:a14="http://schemas.microsoft.com/office/drawing/2010/main" val="0"/>
            </a:ext>
          </a:extLst>
        </a:blip>
        <a:srcRect/>
        <a:stretch>
          <a:fillRect/>
        </a:stretch>
      </xdr:blipFill>
      <xdr:spPr bwMode="auto">
        <a:xfrm>
          <a:off x="8832850" y="53606700"/>
          <a:ext cx="69215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488950</xdr:colOff>
      <xdr:row>89</xdr:row>
      <xdr:rowOff>114300</xdr:rowOff>
    </xdr:from>
    <xdr:to>
      <xdr:col>8</xdr:col>
      <xdr:colOff>1098550</xdr:colOff>
      <xdr:row>89</xdr:row>
      <xdr:rowOff>869950</xdr:rowOff>
    </xdr:to>
    <xdr:pic>
      <xdr:nvPicPr>
        <xdr:cNvPr id="356978" name="Picture 251">
          <a:extLst>
            <a:ext uri="{FF2B5EF4-FFF2-40B4-BE49-F238E27FC236}">
              <a16:creationId xmlns:a16="http://schemas.microsoft.com/office/drawing/2014/main" id="{AA3DF3A2-3763-4993-9924-EDCDBA8F1D04}"/>
            </a:ext>
          </a:extLst>
        </xdr:cNvPr>
        <xdr:cNvPicPr>
          <a:picLocks noChangeAspect="1" noChangeArrowheads="1"/>
        </xdr:cNvPicPr>
      </xdr:nvPicPr>
      <xdr:blipFill>
        <a:blip xmlns:r="http://schemas.openxmlformats.org/officeDocument/2006/relationships" r:embed="rId162">
          <a:extLst>
            <a:ext uri="{28A0092B-C50C-407E-A947-70E740481C1C}">
              <a14:useLocalDpi xmlns:a14="http://schemas.microsoft.com/office/drawing/2010/main" val="0"/>
            </a:ext>
          </a:extLst>
        </a:blip>
        <a:srcRect/>
        <a:stretch>
          <a:fillRect/>
        </a:stretch>
      </xdr:blipFill>
      <xdr:spPr bwMode="auto">
        <a:xfrm>
          <a:off x="8915400" y="54203600"/>
          <a:ext cx="6096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431800</xdr:colOff>
      <xdr:row>90</xdr:row>
      <xdr:rowOff>114300</xdr:rowOff>
    </xdr:from>
    <xdr:to>
      <xdr:col>8</xdr:col>
      <xdr:colOff>1054100</xdr:colOff>
      <xdr:row>90</xdr:row>
      <xdr:rowOff>819150</xdr:rowOff>
    </xdr:to>
    <xdr:pic>
      <xdr:nvPicPr>
        <xdr:cNvPr id="356979" name="Picture 251">
          <a:extLst>
            <a:ext uri="{FF2B5EF4-FFF2-40B4-BE49-F238E27FC236}">
              <a16:creationId xmlns:a16="http://schemas.microsoft.com/office/drawing/2014/main" id="{B2D2D978-E65E-4678-9E28-8AED4FB67076}"/>
            </a:ext>
          </a:extLst>
        </xdr:cNvPr>
        <xdr:cNvPicPr>
          <a:picLocks noChangeAspect="1" noChangeArrowheads="1"/>
        </xdr:cNvPicPr>
      </xdr:nvPicPr>
      <xdr:blipFill>
        <a:blip xmlns:r="http://schemas.openxmlformats.org/officeDocument/2006/relationships" r:embed="rId162">
          <a:extLst>
            <a:ext uri="{28A0092B-C50C-407E-A947-70E740481C1C}">
              <a14:useLocalDpi xmlns:a14="http://schemas.microsoft.com/office/drawing/2010/main" val="0"/>
            </a:ext>
          </a:extLst>
        </a:blip>
        <a:srcRect/>
        <a:stretch>
          <a:fillRect/>
        </a:stretch>
      </xdr:blipFill>
      <xdr:spPr bwMode="auto">
        <a:xfrm>
          <a:off x="8858250" y="54813200"/>
          <a:ext cx="622300"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501650</xdr:colOff>
      <xdr:row>91</xdr:row>
      <xdr:rowOff>114300</xdr:rowOff>
    </xdr:from>
    <xdr:to>
      <xdr:col>8</xdr:col>
      <xdr:colOff>1098550</xdr:colOff>
      <xdr:row>91</xdr:row>
      <xdr:rowOff>838200</xdr:rowOff>
    </xdr:to>
    <xdr:pic>
      <xdr:nvPicPr>
        <xdr:cNvPr id="356980" name="Picture 251">
          <a:extLst>
            <a:ext uri="{FF2B5EF4-FFF2-40B4-BE49-F238E27FC236}">
              <a16:creationId xmlns:a16="http://schemas.microsoft.com/office/drawing/2014/main" id="{F34D44FA-EDA0-467F-ABAC-6AB46D15EF44}"/>
            </a:ext>
          </a:extLst>
        </xdr:cNvPr>
        <xdr:cNvPicPr>
          <a:picLocks noChangeAspect="1" noChangeArrowheads="1"/>
        </xdr:cNvPicPr>
      </xdr:nvPicPr>
      <xdr:blipFill>
        <a:blip xmlns:r="http://schemas.openxmlformats.org/officeDocument/2006/relationships" r:embed="rId162">
          <a:extLst>
            <a:ext uri="{28A0092B-C50C-407E-A947-70E740481C1C}">
              <a14:useLocalDpi xmlns:a14="http://schemas.microsoft.com/office/drawing/2010/main" val="0"/>
            </a:ext>
          </a:extLst>
        </a:blip>
        <a:srcRect/>
        <a:stretch>
          <a:fillRect/>
        </a:stretch>
      </xdr:blipFill>
      <xdr:spPr bwMode="auto">
        <a:xfrm>
          <a:off x="8928100" y="55505350"/>
          <a:ext cx="5969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247650</xdr:colOff>
      <xdr:row>92</xdr:row>
      <xdr:rowOff>209550</xdr:rowOff>
    </xdr:from>
    <xdr:to>
      <xdr:col>8</xdr:col>
      <xdr:colOff>1346200</xdr:colOff>
      <xdr:row>92</xdr:row>
      <xdr:rowOff>508000</xdr:rowOff>
    </xdr:to>
    <xdr:pic>
      <xdr:nvPicPr>
        <xdr:cNvPr id="356981" name="Picture 239">
          <a:extLst>
            <a:ext uri="{FF2B5EF4-FFF2-40B4-BE49-F238E27FC236}">
              <a16:creationId xmlns:a16="http://schemas.microsoft.com/office/drawing/2014/main" id="{BD9BADCC-5070-493F-9B52-E7583B9A8E26}"/>
            </a:ext>
          </a:extLst>
        </xdr:cNvPr>
        <xdr:cNvPicPr>
          <a:picLocks noChangeAspect="1" noChangeArrowheads="1"/>
        </xdr:cNvPicPr>
      </xdr:nvPicPr>
      <xdr:blipFill>
        <a:blip xmlns:r="http://schemas.openxmlformats.org/officeDocument/2006/relationships" r:embed="rId160">
          <a:extLst>
            <a:ext uri="{28A0092B-C50C-407E-A947-70E740481C1C}">
              <a14:useLocalDpi xmlns:a14="http://schemas.microsoft.com/office/drawing/2010/main" val="0"/>
            </a:ext>
          </a:extLst>
        </a:blip>
        <a:srcRect/>
        <a:stretch>
          <a:fillRect/>
        </a:stretch>
      </xdr:blipFill>
      <xdr:spPr bwMode="auto">
        <a:xfrm>
          <a:off x="8674100" y="56235600"/>
          <a:ext cx="1098550" cy="298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387350</xdr:colOff>
      <xdr:row>96</xdr:row>
      <xdr:rowOff>114300</xdr:rowOff>
    </xdr:from>
    <xdr:to>
      <xdr:col>8</xdr:col>
      <xdr:colOff>1225550</xdr:colOff>
      <xdr:row>96</xdr:row>
      <xdr:rowOff>850900</xdr:rowOff>
    </xdr:to>
    <xdr:pic>
      <xdr:nvPicPr>
        <xdr:cNvPr id="356982" name="Picture 241">
          <a:extLst>
            <a:ext uri="{FF2B5EF4-FFF2-40B4-BE49-F238E27FC236}">
              <a16:creationId xmlns:a16="http://schemas.microsoft.com/office/drawing/2014/main" id="{83987F3C-3DB5-4474-A78A-3CC4F770F66B}"/>
            </a:ext>
          </a:extLst>
        </xdr:cNvPr>
        <xdr:cNvPicPr>
          <a:picLocks noChangeAspect="1" noChangeArrowheads="1"/>
        </xdr:cNvPicPr>
      </xdr:nvPicPr>
      <xdr:blipFill>
        <a:blip xmlns:r="http://schemas.openxmlformats.org/officeDocument/2006/relationships" r:embed="rId160">
          <a:extLst>
            <a:ext uri="{28A0092B-C50C-407E-A947-70E740481C1C}">
              <a14:useLocalDpi xmlns:a14="http://schemas.microsoft.com/office/drawing/2010/main" val="0"/>
            </a:ext>
          </a:extLst>
        </a:blip>
        <a:srcRect/>
        <a:stretch>
          <a:fillRect/>
        </a:stretch>
      </xdr:blipFill>
      <xdr:spPr bwMode="auto">
        <a:xfrm>
          <a:off x="8813800" y="58318400"/>
          <a:ext cx="83820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330200</xdr:colOff>
      <xdr:row>97</xdr:row>
      <xdr:rowOff>38100</xdr:rowOff>
    </xdr:from>
    <xdr:to>
      <xdr:col>8</xdr:col>
      <xdr:colOff>1219200</xdr:colOff>
      <xdr:row>97</xdr:row>
      <xdr:rowOff>641350</xdr:rowOff>
    </xdr:to>
    <xdr:pic>
      <xdr:nvPicPr>
        <xdr:cNvPr id="356983" name="Picture 5">
          <a:extLst>
            <a:ext uri="{FF2B5EF4-FFF2-40B4-BE49-F238E27FC236}">
              <a16:creationId xmlns:a16="http://schemas.microsoft.com/office/drawing/2014/main" id="{EA7F2895-2F0E-4011-8660-2E30590DBC35}"/>
            </a:ext>
          </a:extLst>
        </xdr:cNvPr>
        <xdr:cNvPicPr>
          <a:picLocks noChangeAspect="1" noChangeArrowheads="1"/>
        </xdr:cNvPicPr>
      </xdr:nvPicPr>
      <xdr:blipFill>
        <a:blip xmlns:r="http://schemas.openxmlformats.org/officeDocument/2006/relationships" r:embed="rId163">
          <a:extLst>
            <a:ext uri="{28A0092B-C50C-407E-A947-70E740481C1C}">
              <a14:useLocalDpi xmlns:a14="http://schemas.microsoft.com/office/drawing/2010/main" val="0"/>
            </a:ext>
          </a:extLst>
        </a:blip>
        <a:srcRect/>
        <a:stretch>
          <a:fillRect/>
        </a:stretch>
      </xdr:blipFill>
      <xdr:spPr bwMode="auto">
        <a:xfrm>
          <a:off x="8756650" y="58686700"/>
          <a:ext cx="8890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571500</xdr:colOff>
      <xdr:row>98</xdr:row>
      <xdr:rowOff>19050</xdr:rowOff>
    </xdr:from>
    <xdr:to>
      <xdr:col>8</xdr:col>
      <xdr:colOff>1212850</xdr:colOff>
      <xdr:row>98</xdr:row>
      <xdr:rowOff>609600</xdr:rowOff>
    </xdr:to>
    <xdr:pic>
      <xdr:nvPicPr>
        <xdr:cNvPr id="356984" name="Picture 6">
          <a:extLst>
            <a:ext uri="{FF2B5EF4-FFF2-40B4-BE49-F238E27FC236}">
              <a16:creationId xmlns:a16="http://schemas.microsoft.com/office/drawing/2014/main" id="{D29EC408-2BDA-4BEA-B73A-5D09623C01DA}"/>
            </a:ext>
          </a:extLst>
        </xdr:cNvPr>
        <xdr:cNvPicPr>
          <a:picLocks noChangeAspect="1" noChangeArrowheads="1"/>
        </xdr:cNvPicPr>
      </xdr:nvPicPr>
      <xdr:blipFill>
        <a:blip xmlns:r="http://schemas.openxmlformats.org/officeDocument/2006/relationships" r:embed="rId164">
          <a:extLst>
            <a:ext uri="{28A0092B-C50C-407E-A947-70E740481C1C}">
              <a14:useLocalDpi xmlns:a14="http://schemas.microsoft.com/office/drawing/2010/main" val="0"/>
            </a:ext>
          </a:extLst>
        </a:blip>
        <a:srcRect/>
        <a:stretch>
          <a:fillRect/>
        </a:stretch>
      </xdr:blipFill>
      <xdr:spPr bwMode="auto">
        <a:xfrm>
          <a:off x="8997950" y="59416950"/>
          <a:ext cx="6413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298450</xdr:colOff>
      <xdr:row>102</xdr:row>
      <xdr:rowOff>76200</xdr:rowOff>
    </xdr:from>
    <xdr:to>
      <xdr:col>8</xdr:col>
      <xdr:colOff>1289050</xdr:colOff>
      <xdr:row>102</xdr:row>
      <xdr:rowOff>914400</xdr:rowOff>
    </xdr:to>
    <xdr:pic>
      <xdr:nvPicPr>
        <xdr:cNvPr id="356985" name="Picture 14">
          <a:extLst>
            <a:ext uri="{FF2B5EF4-FFF2-40B4-BE49-F238E27FC236}">
              <a16:creationId xmlns:a16="http://schemas.microsoft.com/office/drawing/2014/main" id="{D2CA540C-201C-4128-A927-C2240A5EC709}"/>
            </a:ext>
          </a:extLst>
        </xdr:cNvPr>
        <xdr:cNvPicPr>
          <a:picLocks noChangeAspect="1" noChangeArrowheads="1"/>
        </xdr:cNvPicPr>
      </xdr:nvPicPr>
      <xdr:blipFill>
        <a:blip xmlns:r="http://schemas.openxmlformats.org/officeDocument/2006/relationships" r:embed="rId165">
          <a:extLst>
            <a:ext uri="{28A0092B-C50C-407E-A947-70E740481C1C}">
              <a14:useLocalDpi xmlns:a14="http://schemas.microsoft.com/office/drawing/2010/main" val="0"/>
            </a:ext>
          </a:extLst>
        </a:blip>
        <a:srcRect/>
        <a:stretch>
          <a:fillRect/>
        </a:stretch>
      </xdr:blipFill>
      <xdr:spPr bwMode="auto">
        <a:xfrm>
          <a:off x="8724900" y="62122050"/>
          <a:ext cx="9906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400050</xdr:colOff>
      <xdr:row>103</xdr:row>
      <xdr:rowOff>146050</xdr:rowOff>
    </xdr:from>
    <xdr:to>
      <xdr:col>8</xdr:col>
      <xdr:colOff>1060450</xdr:colOff>
      <xdr:row>103</xdr:row>
      <xdr:rowOff>641350</xdr:rowOff>
    </xdr:to>
    <xdr:pic>
      <xdr:nvPicPr>
        <xdr:cNvPr id="356986" name="Picture 268">
          <a:extLst>
            <a:ext uri="{FF2B5EF4-FFF2-40B4-BE49-F238E27FC236}">
              <a16:creationId xmlns:a16="http://schemas.microsoft.com/office/drawing/2014/main" id="{6477226A-BC93-4182-8F31-E13719F7E549}"/>
            </a:ext>
          </a:extLst>
        </xdr:cNvPr>
        <xdr:cNvPicPr>
          <a:picLocks noChangeAspect="1" noChangeArrowheads="1"/>
        </xdr:cNvPicPr>
      </xdr:nvPicPr>
      <xdr:blipFill>
        <a:blip xmlns:r="http://schemas.openxmlformats.org/officeDocument/2006/relationships" r:embed="rId166">
          <a:extLst>
            <a:ext uri="{28A0092B-C50C-407E-A947-70E740481C1C}">
              <a14:useLocalDpi xmlns:a14="http://schemas.microsoft.com/office/drawing/2010/main" val="0"/>
            </a:ext>
          </a:extLst>
        </a:blip>
        <a:srcRect/>
        <a:stretch>
          <a:fillRect/>
        </a:stretch>
      </xdr:blipFill>
      <xdr:spPr bwMode="auto">
        <a:xfrm>
          <a:off x="8826500" y="63150750"/>
          <a:ext cx="6604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520700</xdr:colOff>
      <xdr:row>104</xdr:row>
      <xdr:rowOff>317500</xdr:rowOff>
    </xdr:from>
    <xdr:to>
      <xdr:col>8</xdr:col>
      <xdr:colOff>1282700</xdr:colOff>
      <xdr:row>104</xdr:row>
      <xdr:rowOff>990600</xdr:rowOff>
    </xdr:to>
    <xdr:pic>
      <xdr:nvPicPr>
        <xdr:cNvPr id="356987" name="Picture 25">
          <a:extLst>
            <a:ext uri="{FF2B5EF4-FFF2-40B4-BE49-F238E27FC236}">
              <a16:creationId xmlns:a16="http://schemas.microsoft.com/office/drawing/2014/main" id="{5BE74690-6374-4735-9675-543E1ACCAE56}"/>
            </a:ext>
          </a:extLst>
        </xdr:cNvPr>
        <xdr:cNvPicPr>
          <a:picLocks noChangeAspect="1" noChangeArrowheads="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8947150" y="64039750"/>
          <a:ext cx="76200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419100</xdr:colOff>
      <xdr:row>105</xdr:row>
      <xdr:rowOff>146050</xdr:rowOff>
    </xdr:from>
    <xdr:to>
      <xdr:col>8</xdr:col>
      <xdr:colOff>1047750</xdr:colOff>
      <xdr:row>105</xdr:row>
      <xdr:rowOff>736600</xdr:rowOff>
    </xdr:to>
    <xdr:pic>
      <xdr:nvPicPr>
        <xdr:cNvPr id="356988" name="Picture 25">
          <a:extLst>
            <a:ext uri="{FF2B5EF4-FFF2-40B4-BE49-F238E27FC236}">
              <a16:creationId xmlns:a16="http://schemas.microsoft.com/office/drawing/2014/main" id="{AFDDD8E3-EBE1-4C72-90FF-37D42536B757}"/>
            </a:ext>
          </a:extLst>
        </xdr:cNvPr>
        <xdr:cNvPicPr>
          <a:picLocks noChangeAspect="1" noChangeArrowheads="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8845550" y="64630300"/>
          <a:ext cx="62865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387350</xdr:colOff>
      <xdr:row>107</xdr:row>
      <xdr:rowOff>44450</xdr:rowOff>
    </xdr:from>
    <xdr:to>
      <xdr:col>8</xdr:col>
      <xdr:colOff>1238250</xdr:colOff>
      <xdr:row>107</xdr:row>
      <xdr:rowOff>673100</xdr:rowOff>
    </xdr:to>
    <xdr:pic>
      <xdr:nvPicPr>
        <xdr:cNvPr id="356989" name="Picture 24">
          <a:extLst>
            <a:ext uri="{FF2B5EF4-FFF2-40B4-BE49-F238E27FC236}">
              <a16:creationId xmlns:a16="http://schemas.microsoft.com/office/drawing/2014/main" id="{90C4D63A-FE61-4B07-AEFC-F738C4A4DBA8}"/>
            </a:ext>
          </a:extLst>
        </xdr:cNvPr>
        <xdr:cNvPicPr>
          <a:picLocks noChangeAspect="1" noChangeArrowheads="1"/>
        </xdr:cNvPicPr>
      </xdr:nvPicPr>
      <xdr:blipFill>
        <a:blip xmlns:r="http://schemas.openxmlformats.org/officeDocument/2006/relationships" r:embed="rId168">
          <a:extLst>
            <a:ext uri="{28A0092B-C50C-407E-A947-70E740481C1C}">
              <a14:useLocalDpi xmlns:a14="http://schemas.microsoft.com/office/drawing/2010/main" val="0"/>
            </a:ext>
          </a:extLst>
        </a:blip>
        <a:srcRect/>
        <a:stretch>
          <a:fillRect/>
        </a:stretch>
      </xdr:blipFill>
      <xdr:spPr bwMode="auto">
        <a:xfrm>
          <a:off x="8813800" y="65709800"/>
          <a:ext cx="8509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419100</xdr:colOff>
      <xdr:row>106</xdr:row>
      <xdr:rowOff>241300</xdr:rowOff>
    </xdr:from>
    <xdr:to>
      <xdr:col>8</xdr:col>
      <xdr:colOff>1219200</xdr:colOff>
      <xdr:row>106</xdr:row>
      <xdr:rowOff>774700</xdr:rowOff>
    </xdr:to>
    <xdr:pic>
      <xdr:nvPicPr>
        <xdr:cNvPr id="356990" name="Picture 25">
          <a:extLst>
            <a:ext uri="{FF2B5EF4-FFF2-40B4-BE49-F238E27FC236}">
              <a16:creationId xmlns:a16="http://schemas.microsoft.com/office/drawing/2014/main" id="{DA8DC400-E29E-4B9D-AE7C-989B114FF7A6}"/>
            </a:ext>
          </a:extLst>
        </xdr:cNvPr>
        <xdr:cNvPicPr>
          <a:picLocks noChangeAspect="1" noChangeArrowheads="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8845550" y="65309750"/>
          <a:ext cx="8001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406400</xdr:colOff>
      <xdr:row>109</xdr:row>
      <xdr:rowOff>38100</xdr:rowOff>
    </xdr:from>
    <xdr:to>
      <xdr:col>8</xdr:col>
      <xdr:colOff>1174750</xdr:colOff>
      <xdr:row>109</xdr:row>
      <xdr:rowOff>342900</xdr:rowOff>
    </xdr:to>
    <xdr:pic>
      <xdr:nvPicPr>
        <xdr:cNvPr id="356991" name="Picture 26">
          <a:extLst>
            <a:ext uri="{FF2B5EF4-FFF2-40B4-BE49-F238E27FC236}">
              <a16:creationId xmlns:a16="http://schemas.microsoft.com/office/drawing/2014/main" id="{D654E7DD-5384-43D6-B52E-C82B112F46C9}"/>
            </a:ext>
          </a:extLst>
        </xdr:cNvPr>
        <xdr:cNvPicPr>
          <a:picLocks noChangeAspect="1" noChangeArrowheads="1"/>
        </xdr:cNvPicPr>
      </xdr:nvPicPr>
      <xdr:blipFill>
        <a:blip xmlns:r="http://schemas.openxmlformats.org/officeDocument/2006/relationships" r:embed="rId169">
          <a:extLst>
            <a:ext uri="{28A0092B-C50C-407E-A947-70E740481C1C}">
              <a14:useLocalDpi xmlns:a14="http://schemas.microsoft.com/office/drawing/2010/main" val="0"/>
            </a:ext>
          </a:extLst>
        </a:blip>
        <a:srcRect/>
        <a:stretch>
          <a:fillRect/>
        </a:stretch>
      </xdr:blipFill>
      <xdr:spPr bwMode="auto">
        <a:xfrm>
          <a:off x="8832850" y="66948050"/>
          <a:ext cx="76835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292100</xdr:colOff>
      <xdr:row>112</xdr:row>
      <xdr:rowOff>76200</xdr:rowOff>
    </xdr:from>
    <xdr:to>
      <xdr:col>8</xdr:col>
      <xdr:colOff>1162050</xdr:colOff>
      <xdr:row>112</xdr:row>
      <xdr:rowOff>736600</xdr:rowOff>
    </xdr:to>
    <xdr:pic>
      <xdr:nvPicPr>
        <xdr:cNvPr id="356992" name="Picture 28">
          <a:extLst>
            <a:ext uri="{FF2B5EF4-FFF2-40B4-BE49-F238E27FC236}">
              <a16:creationId xmlns:a16="http://schemas.microsoft.com/office/drawing/2014/main" id="{851E46F8-0D9F-4E81-A8A9-64E23CDBB5A9}"/>
            </a:ext>
          </a:extLst>
        </xdr:cNvPr>
        <xdr:cNvPicPr>
          <a:picLocks noChangeAspect="1" noChangeArrowheads="1"/>
        </xdr:cNvPicPr>
      </xdr:nvPicPr>
      <xdr:blipFill>
        <a:blip xmlns:r="http://schemas.openxmlformats.org/officeDocument/2006/relationships" r:embed="rId170">
          <a:extLst>
            <a:ext uri="{28A0092B-C50C-407E-A947-70E740481C1C}">
              <a14:useLocalDpi xmlns:a14="http://schemas.microsoft.com/office/drawing/2010/main" val="0"/>
            </a:ext>
          </a:extLst>
        </a:blip>
        <a:srcRect/>
        <a:stretch>
          <a:fillRect/>
        </a:stretch>
      </xdr:blipFill>
      <xdr:spPr bwMode="auto">
        <a:xfrm>
          <a:off x="8718550" y="68592700"/>
          <a:ext cx="86995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361950</xdr:colOff>
      <xdr:row>113</xdr:row>
      <xdr:rowOff>57150</xdr:rowOff>
    </xdr:from>
    <xdr:to>
      <xdr:col>8</xdr:col>
      <xdr:colOff>1289050</xdr:colOff>
      <xdr:row>113</xdr:row>
      <xdr:rowOff>628650</xdr:rowOff>
    </xdr:to>
    <xdr:pic>
      <xdr:nvPicPr>
        <xdr:cNvPr id="356993" name="Picture 28">
          <a:extLst>
            <a:ext uri="{FF2B5EF4-FFF2-40B4-BE49-F238E27FC236}">
              <a16:creationId xmlns:a16="http://schemas.microsoft.com/office/drawing/2014/main" id="{F1C57831-1FF3-423E-A6D4-3B55529C6CF0}"/>
            </a:ext>
          </a:extLst>
        </xdr:cNvPr>
        <xdr:cNvPicPr>
          <a:picLocks noChangeAspect="1" noChangeArrowheads="1"/>
        </xdr:cNvPicPr>
      </xdr:nvPicPr>
      <xdr:blipFill>
        <a:blip xmlns:r="http://schemas.openxmlformats.org/officeDocument/2006/relationships" r:embed="rId170">
          <a:extLst>
            <a:ext uri="{28A0092B-C50C-407E-A947-70E740481C1C}">
              <a14:useLocalDpi xmlns:a14="http://schemas.microsoft.com/office/drawing/2010/main" val="0"/>
            </a:ext>
          </a:extLst>
        </a:blip>
        <a:srcRect/>
        <a:stretch>
          <a:fillRect/>
        </a:stretch>
      </xdr:blipFill>
      <xdr:spPr bwMode="auto">
        <a:xfrm>
          <a:off x="8788400" y="69208650"/>
          <a:ext cx="9271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317500</xdr:colOff>
      <xdr:row>110</xdr:row>
      <xdr:rowOff>57150</xdr:rowOff>
    </xdr:from>
    <xdr:to>
      <xdr:col>8</xdr:col>
      <xdr:colOff>1016000</xdr:colOff>
      <xdr:row>110</xdr:row>
      <xdr:rowOff>850900</xdr:rowOff>
    </xdr:to>
    <xdr:pic>
      <xdr:nvPicPr>
        <xdr:cNvPr id="356994" name="Picture 27">
          <a:extLst>
            <a:ext uri="{FF2B5EF4-FFF2-40B4-BE49-F238E27FC236}">
              <a16:creationId xmlns:a16="http://schemas.microsoft.com/office/drawing/2014/main" id="{73A0919C-EEC1-4307-9870-0A20BF337878}"/>
            </a:ext>
          </a:extLst>
        </xdr:cNvPr>
        <xdr:cNvPicPr>
          <a:picLocks noChangeAspect="1" noChangeArrowheads="1"/>
        </xdr:cNvPicPr>
      </xdr:nvPicPr>
      <xdr:blipFill>
        <a:blip xmlns:r="http://schemas.openxmlformats.org/officeDocument/2006/relationships" r:embed="rId171">
          <a:extLst>
            <a:ext uri="{28A0092B-C50C-407E-A947-70E740481C1C}">
              <a14:useLocalDpi xmlns:a14="http://schemas.microsoft.com/office/drawing/2010/main" val="0"/>
            </a:ext>
          </a:extLst>
        </a:blip>
        <a:srcRect/>
        <a:stretch>
          <a:fillRect/>
        </a:stretch>
      </xdr:blipFill>
      <xdr:spPr bwMode="auto">
        <a:xfrm>
          <a:off x="8743950" y="67354450"/>
          <a:ext cx="6985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336550</xdr:colOff>
      <xdr:row>111</xdr:row>
      <xdr:rowOff>38100</xdr:rowOff>
    </xdr:from>
    <xdr:to>
      <xdr:col>8</xdr:col>
      <xdr:colOff>1054100</xdr:colOff>
      <xdr:row>111</xdr:row>
      <xdr:rowOff>781050</xdr:rowOff>
    </xdr:to>
    <xdr:pic>
      <xdr:nvPicPr>
        <xdr:cNvPr id="356995" name="Picture 27">
          <a:extLst>
            <a:ext uri="{FF2B5EF4-FFF2-40B4-BE49-F238E27FC236}">
              <a16:creationId xmlns:a16="http://schemas.microsoft.com/office/drawing/2014/main" id="{14B7A7EA-5D01-466A-A861-D9FCFEBA5966}"/>
            </a:ext>
          </a:extLst>
        </xdr:cNvPr>
        <xdr:cNvPicPr>
          <a:picLocks noChangeAspect="1" noChangeArrowheads="1"/>
        </xdr:cNvPicPr>
      </xdr:nvPicPr>
      <xdr:blipFill>
        <a:blip xmlns:r="http://schemas.openxmlformats.org/officeDocument/2006/relationships" r:embed="rId171">
          <a:extLst>
            <a:ext uri="{28A0092B-C50C-407E-A947-70E740481C1C}">
              <a14:useLocalDpi xmlns:a14="http://schemas.microsoft.com/office/drawing/2010/main" val="0"/>
            </a:ext>
          </a:extLst>
        </a:blip>
        <a:srcRect/>
        <a:stretch>
          <a:fillRect/>
        </a:stretch>
      </xdr:blipFill>
      <xdr:spPr bwMode="auto">
        <a:xfrm>
          <a:off x="8763000" y="67925950"/>
          <a:ext cx="7175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368300</xdr:colOff>
      <xdr:row>114</xdr:row>
      <xdr:rowOff>107950</xdr:rowOff>
    </xdr:from>
    <xdr:to>
      <xdr:col>8</xdr:col>
      <xdr:colOff>1365250</xdr:colOff>
      <xdr:row>114</xdr:row>
      <xdr:rowOff>717550</xdr:rowOff>
    </xdr:to>
    <xdr:pic>
      <xdr:nvPicPr>
        <xdr:cNvPr id="356996" name="Picture 1">
          <a:extLst>
            <a:ext uri="{FF2B5EF4-FFF2-40B4-BE49-F238E27FC236}">
              <a16:creationId xmlns:a16="http://schemas.microsoft.com/office/drawing/2014/main" id="{FA09D21A-BE2B-436E-ABD8-828E16EAB68E}"/>
            </a:ext>
          </a:extLst>
        </xdr:cNvPr>
        <xdr:cNvPicPr>
          <a:picLocks noChangeAspect="1" noChangeArrowheads="1"/>
        </xdr:cNvPicPr>
      </xdr:nvPicPr>
      <xdr:blipFill>
        <a:blip xmlns:r="http://schemas.openxmlformats.org/officeDocument/2006/relationships" r:embed="rId172">
          <a:extLst>
            <a:ext uri="{28A0092B-C50C-407E-A947-70E740481C1C}">
              <a14:useLocalDpi xmlns:a14="http://schemas.microsoft.com/office/drawing/2010/main" val="0"/>
            </a:ext>
          </a:extLst>
        </a:blip>
        <a:srcRect/>
        <a:stretch>
          <a:fillRect/>
        </a:stretch>
      </xdr:blipFill>
      <xdr:spPr bwMode="auto">
        <a:xfrm>
          <a:off x="8794750" y="69869050"/>
          <a:ext cx="9969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279400</xdr:colOff>
      <xdr:row>115</xdr:row>
      <xdr:rowOff>190500</xdr:rowOff>
    </xdr:from>
    <xdr:to>
      <xdr:col>8</xdr:col>
      <xdr:colOff>1276350</xdr:colOff>
      <xdr:row>115</xdr:row>
      <xdr:rowOff>628650</xdr:rowOff>
    </xdr:to>
    <xdr:pic>
      <xdr:nvPicPr>
        <xdr:cNvPr id="356997" name="Picture 1">
          <a:extLst>
            <a:ext uri="{FF2B5EF4-FFF2-40B4-BE49-F238E27FC236}">
              <a16:creationId xmlns:a16="http://schemas.microsoft.com/office/drawing/2014/main" id="{BB46D6FD-98FD-461E-8C6A-E6BED78E7B9C}"/>
            </a:ext>
          </a:extLst>
        </xdr:cNvPr>
        <xdr:cNvPicPr>
          <a:picLocks noChangeAspect="1" noChangeArrowheads="1"/>
        </xdr:cNvPicPr>
      </xdr:nvPicPr>
      <xdr:blipFill>
        <a:blip xmlns:r="http://schemas.openxmlformats.org/officeDocument/2006/relationships" r:embed="rId172">
          <a:extLst>
            <a:ext uri="{28A0092B-C50C-407E-A947-70E740481C1C}">
              <a14:useLocalDpi xmlns:a14="http://schemas.microsoft.com/office/drawing/2010/main" val="0"/>
            </a:ext>
          </a:extLst>
        </a:blip>
        <a:srcRect/>
        <a:stretch>
          <a:fillRect/>
        </a:stretch>
      </xdr:blipFill>
      <xdr:spPr bwMode="auto">
        <a:xfrm>
          <a:off x="8705850" y="70751700"/>
          <a:ext cx="99695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336550</xdr:colOff>
      <xdr:row>116</xdr:row>
      <xdr:rowOff>57150</xdr:rowOff>
    </xdr:from>
    <xdr:to>
      <xdr:col>8</xdr:col>
      <xdr:colOff>1333500</xdr:colOff>
      <xdr:row>116</xdr:row>
      <xdr:rowOff>476250</xdr:rowOff>
    </xdr:to>
    <xdr:pic>
      <xdr:nvPicPr>
        <xdr:cNvPr id="356998" name="Picture 1">
          <a:extLst>
            <a:ext uri="{FF2B5EF4-FFF2-40B4-BE49-F238E27FC236}">
              <a16:creationId xmlns:a16="http://schemas.microsoft.com/office/drawing/2014/main" id="{8997BCC6-992E-47CD-85D9-40AF7CFEEA31}"/>
            </a:ext>
          </a:extLst>
        </xdr:cNvPr>
        <xdr:cNvPicPr>
          <a:picLocks noChangeAspect="1" noChangeArrowheads="1"/>
        </xdr:cNvPicPr>
      </xdr:nvPicPr>
      <xdr:blipFill>
        <a:blip xmlns:r="http://schemas.openxmlformats.org/officeDocument/2006/relationships" r:embed="rId172">
          <a:extLst>
            <a:ext uri="{28A0092B-C50C-407E-A947-70E740481C1C}">
              <a14:useLocalDpi xmlns:a14="http://schemas.microsoft.com/office/drawing/2010/main" val="0"/>
            </a:ext>
          </a:extLst>
        </a:blip>
        <a:srcRect/>
        <a:stretch>
          <a:fillRect/>
        </a:stretch>
      </xdr:blipFill>
      <xdr:spPr bwMode="auto">
        <a:xfrm>
          <a:off x="8763000" y="71386700"/>
          <a:ext cx="9969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330200</xdr:colOff>
      <xdr:row>117</xdr:row>
      <xdr:rowOff>57150</xdr:rowOff>
    </xdr:from>
    <xdr:to>
      <xdr:col>8</xdr:col>
      <xdr:colOff>1276350</xdr:colOff>
      <xdr:row>117</xdr:row>
      <xdr:rowOff>787400</xdr:rowOff>
    </xdr:to>
    <xdr:pic>
      <xdr:nvPicPr>
        <xdr:cNvPr id="356999" name="Immagini 26">
          <a:extLst>
            <a:ext uri="{FF2B5EF4-FFF2-40B4-BE49-F238E27FC236}">
              <a16:creationId xmlns:a16="http://schemas.microsoft.com/office/drawing/2014/main" id="{5DD3B92A-44C0-481E-869F-7E303A61869B}"/>
            </a:ext>
          </a:extLst>
        </xdr:cNvPr>
        <xdr:cNvPicPr>
          <a:picLocks noChangeAspect="1" noChangeArrowheads="1"/>
        </xdr:cNvPicPr>
      </xdr:nvPicPr>
      <xdr:blipFill>
        <a:blip xmlns:r="http://schemas.openxmlformats.org/officeDocument/2006/relationships" r:embed="rId173">
          <a:extLst>
            <a:ext uri="{28A0092B-C50C-407E-A947-70E740481C1C}">
              <a14:useLocalDpi xmlns:a14="http://schemas.microsoft.com/office/drawing/2010/main" val="0"/>
            </a:ext>
          </a:extLst>
        </a:blip>
        <a:srcRect/>
        <a:stretch>
          <a:fillRect/>
        </a:stretch>
      </xdr:blipFill>
      <xdr:spPr bwMode="auto">
        <a:xfrm>
          <a:off x="8756650" y="72040750"/>
          <a:ext cx="946150" cy="730250"/>
        </a:xfrm>
        <a:prstGeom prst="rect">
          <a:avLst/>
        </a:prstGeom>
        <a:noFill/>
        <a:ln>
          <a:noFill/>
        </a:ln>
        <a:effectLst/>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808080"/>
              </a:solidFill>
              <a:round/>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pic>
    <xdr:clientData/>
  </xdr:twoCellAnchor>
  <xdr:twoCellAnchor>
    <xdr:from>
      <xdr:col>8</xdr:col>
      <xdr:colOff>406400</xdr:colOff>
      <xdr:row>118</xdr:row>
      <xdr:rowOff>146050</xdr:rowOff>
    </xdr:from>
    <xdr:to>
      <xdr:col>8</xdr:col>
      <xdr:colOff>1136650</xdr:colOff>
      <xdr:row>118</xdr:row>
      <xdr:rowOff>850900</xdr:rowOff>
    </xdr:to>
    <xdr:pic>
      <xdr:nvPicPr>
        <xdr:cNvPr id="357000" name="Picture 64">
          <a:extLst>
            <a:ext uri="{FF2B5EF4-FFF2-40B4-BE49-F238E27FC236}">
              <a16:creationId xmlns:a16="http://schemas.microsoft.com/office/drawing/2014/main" id="{837834F4-4B4B-4DCC-AA5D-2B5900837F8D}"/>
            </a:ext>
          </a:extLst>
        </xdr:cNvPr>
        <xdr:cNvPicPr>
          <a:picLocks noChangeAspect="1" noChangeArrowheads="1"/>
        </xdr:cNvPicPr>
      </xdr:nvPicPr>
      <xdr:blipFill>
        <a:blip xmlns:r="http://schemas.openxmlformats.org/officeDocument/2006/relationships" r:embed="rId174">
          <a:extLst>
            <a:ext uri="{28A0092B-C50C-407E-A947-70E740481C1C}">
              <a14:useLocalDpi xmlns:a14="http://schemas.microsoft.com/office/drawing/2010/main" val="0"/>
            </a:ext>
          </a:extLst>
        </a:blip>
        <a:srcRect/>
        <a:stretch>
          <a:fillRect/>
        </a:stretch>
      </xdr:blipFill>
      <xdr:spPr bwMode="auto">
        <a:xfrm>
          <a:off x="8832850" y="73044050"/>
          <a:ext cx="73025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368300</xdr:colOff>
      <xdr:row>119</xdr:row>
      <xdr:rowOff>101600</xdr:rowOff>
    </xdr:from>
    <xdr:to>
      <xdr:col>8</xdr:col>
      <xdr:colOff>1168400</xdr:colOff>
      <xdr:row>119</xdr:row>
      <xdr:rowOff>241300</xdr:rowOff>
    </xdr:to>
    <xdr:pic>
      <xdr:nvPicPr>
        <xdr:cNvPr id="357001" name="Picture 15">
          <a:extLst>
            <a:ext uri="{FF2B5EF4-FFF2-40B4-BE49-F238E27FC236}">
              <a16:creationId xmlns:a16="http://schemas.microsoft.com/office/drawing/2014/main" id="{2261A691-9971-43A5-AC29-A447E3416B5F}"/>
            </a:ext>
          </a:extLst>
        </xdr:cNvPr>
        <xdr:cNvPicPr>
          <a:picLocks noChangeAspect="1" noChangeArrowheads="1"/>
        </xdr:cNvPicPr>
      </xdr:nvPicPr>
      <xdr:blipFill>
        <a:blip xmlns:r="http://schemas.openxmlformats.org/officeDocument/2006/relationships" r:embed="rId175">
          <a:extLst>
            <a:ext uri="{28A0092B-C50C-407E-A947-70E740481C1C}">
              <a14:useLocalDpi xmlns:a14="http://schemas.microsoft.com/office/drawing/2010/main" val="0"/>
            </a:ext>
          </a:extLst>
        </a:blip>
        <a:srcRect/>
        <a:stretch>
          <a:fillRect/>
        </a:stretch>
      </xdr:blipFill>
      <xdr:spPr bwMode="auto">
        <a:xfrm>
          <a:off x="8794750" y="73653650"/>
          <a:ext cx="800100" cy="13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469900</xdr:colOff>
      <xdr:row>120</xdr:row>
      <xdr:rowOff>76200</xdr:rowOff>
    </xdr:from>
    <xdr:to>
      <xdr:col>8</xdr:col>
      <xdr:colOff>1270000</xdr:colOff>
      <xdr:row>120</xdr:row>
      <xdr:rowOff>279400</xdr:rowOff>
    </xdr:to>
    <xdr:pic>
      <xdr:nvPicPr>
        <xdr:cNvPr id="357002" name="Picture 15">
          <a:extLst>
            <a:ext uri="{FF2B5EF4-FFF2-40B4-BE49-F238E27FC236}">
              <a16:creationId xmlns:a16="http://schemas.microsoft.com/office/drawing/2014/main" id="{1F1AAE1A-A872-4238-B825-647E7EA835AB}"/>
            </a:ext>
          </a:extLst>
        </xdr:cNvPr>
        <xdr:cNvPicPr>
          <a:picLocks noChangeAspect="1" noChangeArrowheads="1"/>
        </xdr:cNvPicPr>
      </xdr:nvPicPr>
      <xdr:blipFill>
        <a:blip xmlns:r="http://schemas.openxmlformats.org/officeDocument/2006/relationships" r:embed="rId175">
          <a:extLst>
            <a:ext uri="{28A0092B-C50C-407E-A947-70E740481C1C}">
              <a14:useLocalDpi xmlns:a14="http://schemas.microsoft.com/office/drawing/2010/main" val="0"/>
            </a:ext>
          </a:extLst>
        </a:blip>
        <a:srcRect/>
        <a:stretch>
          <a:fillRect/>
        </a:stretch>
      </xdr:blipFill>
      <xdr:spPr bwMode="auto">
        <a:xfrm>
          <a:off x="8896350" y="74180700"/>
          <a:ext cx="800100" cy="20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387350</xdr:colOff>
      <xdr:row>121</xdr:row>
      <xdr:rowOff>177800</xdr:rowOff>
    </xdr:from>
    <xdr:to>
      <xdr:col>8</xdr:col>
      <xdr:colOff>1187450</xdr:colOff>
      <xdr:row>121</xdr:row>
      <xdr:rowOff>381000</xdr:rowOff>
    </xdr:to>
    <xdr:pic>
      <xdr:nvPicPr>
        <xdr:cNvPr id="357003" name="Picture 15">
          <a:extLst>
            <a:ext uri="{FF2B5EF4-FFF2-40B4-BE49-F238E27FC236}">
              <a16:creationId xmlns:a16="http://schemas.microsoft.com/office/drawing/2014/main" id="{C175C77A-43DC-4C7B-8A17-A2A1CD273D58}"/>
            </a:ext>
          </a:extLst>
        </xdr:cNvPr>
        <xdr:cNvPicPr>
          <a:picLocks noChangeAspect="1" noChangeArrowheads="1"/>
        </xdr:cNvPicPr>
      </xdr:nvPicPr>
      <xdr:blipFill>
        <a:blip xmlns:r="http://schemas.openxmlformats.org/officeDocument/2006/relationships" r:embed="rId175">
          <a:extLst>
            <a:ext uri="{28A0092B-C50C-407E-A947-70E740481C1C}">
              <a14:useLocalDpi xmlns:a14="http://schemas.microsoft.com/office/drawing/2010/main" val="0"/>
            </a:ext>
          </a:extLst>
        </a:blip>
        <a:srcRect/>
        <a:stretch>
          <a:fillRect/>
        </a:stretch>
      </xdr:blipFill>
      <xdr:spPr bwMode="auto">
        <a:xfrm>
          <a:off x="8813800" y="74834750"/>
          <a:ext cx="800100" cy="20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488950</xdr:colOff>
      <xdr:row>122</xdr:row>
      <xdr:rowOff>6350</xdr:rowOff>
    </xdr:from>
    <xdr:to>
      <xdr:col>8</xdr:col>
      <xdr:colOff>1289050</xdr:colOff>
      <xdr:row>122</xdr:row>
      <xdr:rowOff>209550</xdr:rowOff>
    </xdr:to>
    <xdr:pic>
      <xdr:nvPicPr>
        <xdr:cNvPr id="357004" name="Picture 15">
          <a:extLst>
            <a:ext uri="{FF2B5EF4-FFF2-40B4-BE49-F238E27FC236}">
              <a16:creationId xmlns:a16="http://schemas.microsoft.com/office/drawing/2014/main" id="{8E5DAFEA-1507-4ED9-88F9-65BCAE42ADE4}"/>
            </a:ext>
          </a:extLst>
        </xdr:cNvPr>
        <xdr:cNvPicPr>
          <a:picLocks noChangeAspect="1" noChangeArrowheads="1"/>
        </xdr:cNvPicPr>
      </xdr:nvPicPr>
      <xdr:blipFill>
        <a:blip xmlns:r="http://schemas.openxmlformats.org/officeDocument/2006/relationships" r:embed="rId175">
          <a:extLst>
            <a:ext uri="{28A0092B-C50C-407E-A947-70E740481C1C}">
              <a14:useLocalDpi xmlns:a14="http://schemas.microsoft.com/office/drawing/2010/main" val="0"/>
            </a:ext>
          </a:extLst>
        </a:blip>
        <a:srcRect/>
        <a:stretch>
          <a:fillRect/>
        </a:stretch>
      </xdr:blipFill>
      <xdr:spPr bwMode="auto">
        <a:xfrm>
          <a:off x="8915400" y="75215750"/>
          <a:ext cx="800100" cy="20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609600</xdr:colOff>
      <xdr:row>123</xdr:row>
      <xdr:rowOff>0</xdr:rowOff>
    </xdr:from>
    <xdr:to>
      <xdr:col>8</xdr:col>
      <xdr:colOff>1409700</xdr:colOff>
      <xdr:row>124</xdr:row>
      <xdr:rowOff>6350</xdr:rowOff>
    </xdr:to>
    <xdr:pic>
      <xdr:nvPicPr>
        <xdr:cNvPr id="357005" name="Picture 15">
          <a:extLst>
            <a:ext uri="{FF2B5EF4-FFF2-40B4-BE49-F238E27FC236}">
              <a16:creationId xmlns:a16="http://schemas.microsoft.com/office/drawing/2014/main" id="{C578F568-8B7D-4C5A-80E4-92A90A6E163E}"/>
            </a:ext>
          </a:extLst>
        </xdr:cNvPr>
        <xdr:cNvPicPr>
          <a:picLocks noChangeAspect="1" noChangeArrowheads="1"/>
        </xdr:cNvPicPr>
      </xdr:nvPicPr>
      <xdr:blipFill>
        <a:blip xmlns:r="http://schemas.openxmlformats.org/officeDocument/2006/relationships" r:embed="rId175">
          <a:extLst>
            <a:ext uri="{28A0092B-C50C-407E-A947-70E740481C1C}">
              <a14:useLocalDpi xmlns:a14="http://schemas.microsoft.com/office/drawing/2010/main" val="0"/>
            </a:ext>
          </a:extLst>
        </a:blip>
        <a:srcRect/>
        <a:stretch>
          <a:fillRect/>
        </a:stretch>
      </xdr:blipFill>
      <xdr:spPr bwMode="auto">
        <a:xfrm>
          <a:off x="9036050" y="75761850"/>
          <a:ext cx="8001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488950</xdr:colOff>
      <xdr:row>124</xdr:row>
      <xdr:rowOff>241300</xdr:rowOff>
    </xdr:from>
    <xdr:to>
      <xdr:col>8</xdr:col>
      <xdr:colOff>1187450</xdr:colOff>
      <xdr:row>124</xdr:row>
      <xdr:rowOff>482600</xdr:rowOff>
    </xdr:to>
    <xdr:pic>
      <xdr:nvPicPr>
        <xdr:cNvPr id="357006" name="Picture 4">
          <a:extLst>
            <a:ext uri="{FF2B5EF4-FFF2-40B4-BE49-F238E27FC236}">
              <a16:creationId xmlns:a16="http://schemas.microsoft.com/office/drawing/2014/main" id="{6B54B56E-0C95-46CB-B92D-AF5BA44A829E}"/>
            </a:ext>
          </a:extLst>
        </xdr:cNvPr>
        <xdr:cNvPicPr>
          <a:picLocks noChangeAspect="1" noChangeArrowheads="1"/>
        </xdr:cNvPicPr>
      </xdr:nvPicPr>
      <xdr:blipFill>
        <a:blip xmlns:r="http://schemas.openxmlformats.org/officeDocument/2006/relationships" r:embed="rId176">
          <a:extLst>
            <a:ext uri="{28A0092B-C50C-407E-A947-70E740481C1C}">
              <a14:useLocalDpi xmlns:a14="http://schemas.microsoft.com/office/drawing/2010/main" val="0"/>
            </a:ext>
          </a:extLst>
        </a:blip>
        <a:srcRect/>
        <a:stretch>
          <a:fillRect/>
        </a:stretch>
      </xdr:blipFill>
      <xdr:spPr bwMode="auto">
        <a:xfrm>
          <a:off x="8915400" y="76682600"/>
          <a:ext cx="69850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488950</xdr:colOff>
      <xdr:row>125</xdr:row>
      <xdr:rowOff>152400</xdr:rowOff>
    </xdr:from>
    <xdr:to>
      <xdr:col>8</xdr:col>
      <xdr:colOff>1187450</xdr:colOff>
      <xdr:row>125</xdr:row>
      <xdr:rowOff>393700</xdr:rowOff>
    </xdr:to>
    <xdr:pic>
      <xdr:nvPicPr>
        <xdr:cNvPr id="357007" name="Picture 4">
          <a:extLst>
            <a:ext uri="{FF2B5EF4-FFF2-40B4-BE49-F238E27FC236}">
              <a16:creationId xmlns:a16="http://schemas.microsoft.com/office/drawing/2014/main" id="{EFB87D5D-5A16-4A1C-A26D-29249D468F47}"/>
            </a:ext>
          </a:extLst>
        </xdr:cNvPr>
        <xdr:cNvPicPr>
          <a:picLocks noChangeAspect="1" noChangeArrowheads="1"/>
        </xdr:cNvPicPr>
      </xdr:nvPicPr>
      <xdr:blipFill>
        <a:blip xmlns:r="http://schemas.openxmlformats.org/officeDocument/2006/relationships" r:embed="rId176">
          <a:extLst>
            <a:ext uri="{28A0092B-C50C-407E-A947-70E740481C1C}">
              <a14:useLocalDpi xmlns:a14="http://schemas.microsoft.com/office/drawing/2010/main" val="0"/>
            </a:ext>
          </a:extLst>
        </a:blip>
        <a:srcRect/>
        <a:stretch>
          <a:fillRect/>
        </a:stretch>
      </xdr:blipFill>
      <xdr:spPr bwMode="auto">
        <a:xfrm>
          <a:off x="8915400" y="77330300"/>
          <a:ext cx="69850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190500</xdr:colOff>
      <xdr:row>129</xdr:row>
      <xdr:rowOff>177800</xdr:rowOff>
    </xdr:from>
    <xdr:to>
      <xdr:col>8</xdr:col>
      <xdr:colOff>1358900</xdr:colOff>
      <xdr:row>129</xdr:row>
      <xdr:rowOff>323850</xdr:rowOff>
    </xdr:to>
    <xdr:pic>
      <xdr:nvPicPr>
        <xdr:cNvPr id="357008" name="Picture 141" descr="BOULLION STRAINER">
          <a:extLst>
            <a:ext uri="{FF2B5EF4-FFF2-40B4-BE49-F238E27FC236}">
              <a16:creationId xmlns:a16="http://schemas.microsoft.com/office/drawing/2014/main" id="{571D0A77-C249-4648-ADE1-1044DA7D7271}"/>
            </a:ext>
          </a:extLst>
        </xdr:cNvPr>
        <xdr:cNvPicPr>
          <a:picLocks noChangeAspect="1" noChangeArrowheads="1"/>
        </xdr:cNvPicPr>
      </xdr:nvPicPr>
      <xdr:blipFill>
        <a:blip xmlns:r="http://schemas.openxmlformats.org/officeDocument/2006/relationships" r:embed="rId177">
          <a:extLst>
            <a:ext uri="{28A0092B-C50C-407E-A947-70E740481C1C}">
              <a14:useLocalDpi xmlns:a14="http://schemas.microsoft.com/office/drawing/2010/main" val="0"/>
            </a:ext>
          </a:extLst>
        </a:blip>
        <a:srcRect t="-3040" b="-362"/>
        <a:stretch>
          <a:fillRect/>
        </a:stretch>
      </xdr:blipFill>
      <xdr:spPr bwMode="auto">
        <a:xfrm>
          <a:off x="8616950" y="80594200"/>
          <a:ext cx="1168400" cy="146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298450</xdr:colOff>
      <xdr:row>130</xdr:row>
      <xdr:rowOff>25400</xdr:rowOff>
    </xdr:from>
    <xdr:to>
      <xdr:col>8</xdr:col>
      <xdr:colOff>1276350</xdr:colOff>
      <xdr:row>130</xdr:row>
      <xdr:rowOff>495300</xdr:rowOff>
    </xdr:to>
    <xdr:pic>
      <xdr:nvPicPr>
        <xdr:cNvPr id="357009" name="Picture 216">
          <a:extLst>
            <a:ext uri="{FF2B5EF4-FFF2-40B4-BE49-F238E27FC236}">
              <a16:creationId xmlns:a16="http://schemas.microsoft.com/office/drawing/2014/main" id="{3F2C73A1-5F64-4192-8ADA-98E96673A8D7}"/>
            </a:ext>
          </a:extLst>
        </xdr:cNvPr>
        <xdr:cNvPicPr>
          <a:picLocks noChangeAspect="1" noChangeArrowheads="1"/>
        </xdr:cNvPicPr>
      </xdr:nvPicPr>
      <xdr:blipFill>
        <a:blip xmlns:r="http://schemas.openxmlformats.org/officeDocument/2006/relationships" r:embed="rId178">
          <a:extLst>
            <a:ext uri="{28A0092B-C50C-407E-A947-70E740481C1C}">
              <a14:useLocalDpi xmlns:a14="http://schemas.microsoft.com/office/drawing/2010/main" val="0"/>
            </a:ext>
          </a:extLst>
        </a:blip>
        <a:srcRect/>
        <a:stretch>
          <a:fillRect/>
        </a:stretch>
      </xdr:blipFill>
      <xdr:spPr bwMode="auto">
        <a:xfrm>
          <a:off x="8724900" y="80994250"/>
          <a:ext cx="9779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330200</xdr:colOff>
      <xdr:row>131</xdr:row>
      <xdr:rowOff>57150</xdr:rowOff>
    </xdr:from>
    <xdr:to>
      <xdr:col>8</xdr:col>
      <xdr:colOff>1238250</xdr:colOff>
      <xdr:row>131</xdr:row>
      <xdr:rowOff>387350</xdr:rowOff>
    </xdr:to>
    <xdr:pic>
      <xdr:nvPicPr>
        <xdr:cNvPr id="357010" name="Picture 77">
          <a:extLst>
            <a:ext uri="{FF2B5EF4-FFF2-40B4-BE49-F238E27FC236}">
              <a16:creationId xmlns:a16="http://schemas.microsoft.com/office/drawing/2014/main" id="{4F5EB18B-49D5-4BC4-BD5E-772F46196477}"/>
            </a:ext>
          </a:extLst>
        </xdr:cNvPr>
        <xdr:cNvPicPr>
          <a:picLocks noChangeAspect="1" noChangeArrowheads="1"/>
        </xdr:cNvPicPr>
      </xdr:nvPicPr>
      <xdr:blipFill>
        <a:blip xmlns:r="http://schemas.openxmlformats.org/officeDocument/2006/relationships" r:embed="rId179">
          <a:extLst>
            <a:ext uri="{28A0092B-C50C-407E-A947-70E740481C1C}">
              <a14:useLocalDpi xmlns:a14="http://schemas.microsoft.com/office/drawing/2010/main" val="0"/>
            </a:ext>
          </a:extLst>
        </a:blip>
        <a:srcRect/>
        <a:stretch>
          <a:fillRect/>
        </a:stretch>
      </xdr:blipFill>
      <xdr:spPr bwMode="auto">
        <a:xfrm>
          <a:off x="8756650" y="81578450"/>
          <a:ext cx="90805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469900</xdr:colOff>
      <xdr:row>132</xdr:row>
      <xdr:rowOff>184150</xdr:rowOff>
    </xdr:from>
    <xdr:to>
      <xdr:col>8</xdr:col>
      <xdr:colOff>1181100</xdr:colOff>
      <xdr:row>132</xdr:row>
      <xdr:rowOff>501650</xdr:rowOff>
    </xdr:to>
    <xdr:pic>
      <xdr:nvPicPr>
        <xdr:cNvPr id="357011" name="Picture 21">
          <a:extLst>
            <a:ext uri="{FF2B5EF4-FFF2-40B4-BE49-F238E27FC236}">
              <a16:creationId xmlns:a16="http://schemas.microsoft.com/office/drawing/2014/main" id="{9F1650E6-3F54-4DE6-B7B6-1D80CBBD662E}"/>
            </a:ext>
          </a:extLst>
        </xdr:cNvPr>
        <xdr:cNvPicPr>
          <a:picLocks noChangeAspect="1" noChangeArrowheads="1"/>
        </xdr:cNvPicPr>
      </xdr:nvPicPr>
      <xdr:blipFill>
        <a:blip xmlns:r="http://schemas.openxmlformats.org/officeDocument/2006/relationships" r:embed="rId180">
          <a:extLst>
            <a:ext uri="{28A0092B-C50C-407E-A947-70E740481C1C}">
              <a14:useLocalDpi xmlns:a14="http://schemas.microsoft.com/office/drawing/2010/main" val="0"/>
            </a:ext>
          </a:extLst>
        </a:blip>
        <a:srcRect/>
        <a:stretch>
          <a:fillRect/>
        </a:stretch>
      </xdr:blipFill>
      <xdr:spPr bwMode="auto">
        <a:xfrm rot="-272714">
          <a:off x="8896350" y="82321400"/>
          <a:ext cx="71120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527050</xdr:colOff>
      <xdr:row>133</xdr:row>
      <xdr:rowOff>82550</xdr:rowOff>
    </xdr:from>
    <xdr:to>
      <xdr:col>8</xdr:col>
      <xdr:colOff>1276350</xdr:colOff>
      <xdr:row>133</xdr:row>
      <xdr:rowOff>673100</xdr:rowOff>
    </xdr:to>
    <xdr:pic>
      <xdr:nvPicPr>
        <xdr:cNvPr id="357012" name="Picture 5">
          <a:extLst>
            <a:ext uri="{FF2B5EF4-FFF2-40B4-BE49-F238E27FC236}">
              <a16:creationId xmlns:a16="http://schemas.microsoft.com/office/drawing/2014/main" id="{51D531BF-B57C-4B88-AB9E-29F74EDAA029}"/>
            </a:ext>
          </a:extLst>
        </xdr:cNvPr>
        <xdr:cNvPicPr>
          <a:picLocks noChangeAspect="1" noChangeArrowheads="1"/>
        </xdr:cNvPicPr>
      </xdr:nvPicPr>
      <xdr:blipFill>
        <a:blip xmlns:r="http://schemas.openxmlformats.org/officeDocument/2006/relationships" r:embed="rId181">
          <a:extLst>
            <a:ext uri="{28A0092B-C50C-407E-A947-70E740481C1C}">
              <a14:useLocalDpi xmlns:a14="http://schemas.microsoft.com/office/drawing/2010/main" val="0"/>
            </a:ext>
          </a:extLst>
        </a:blip>
        <a:srcRect/>
        <a:stretch>
          <a:fillRect/>
        </a:stretch>
      </xdr:blipFill>
      <xdr:spPr bwMode="auto">
        <a:xfrm>
          <a:off x="8953500" y="82994500"/>
          <a:ext cx="7493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400050</xdr:colOff>
      <xdr:row>134</xdr:row>
      <xdr:rowOff>12700</xdr:rowOff>
    </xdr:from>
    <xdr:to>
      <xdr:col>8</xdr:col>
      <xdr:colOff>1181100</xdr:colOff>
      <xdr:row>134</xdr:row>
      <xdr:rowOff>622300</xdr:rowOff>
    </xdr:to>
    <xdr:pic>
      <xdr:nvPicPr>
        <xdr:cNvPr id="357013" name="Picture 5">
          <a:extLst>
            <a:ext uri="{FF2B5EF4-FFF2-40B4-BE49-F238E27FC236}">
              <a16:creationId xmlns:a16="http://schemas.microsoft.com/office/drawing/2014/main" id="{C10E47C5-C79B-46C1-AC64-F014C74D97E1}"/>
            </a:ext>
          </a:extLst>
        </xdr:cNvPr>
        <xdr:cNvPicPr>
          <a:picLocks noChangeAspect="1" noChangeArrowheads="1"/>
        </xdr:cNvPicPr>
      </xdr:nvPicPr>
      <xdr:blipFill>
        <a:blip xmlns:r="http://schemas.openxmlformats.org/officeDocument/2006/relationships" r:embed="rId181">
          <a:extLst>
            <a:ext uri="{28A0092B-C50C-407E-A947-70E740481C1C}">
              <a14:useLocalDpi xmlns:a14="http://schemas.microsoft.com/office/drawing/2010/main" val="0"/>
            </a:ext>
          </a:extLst>
        </a:blip>
        <a:srcRect/>
        <a:stretch>
          <a:fillRect/>
        </a:stretch>
      </xdr:blipFill>
      <xdr:spPr bwMode="auto">
        <a:xfrm>
          <a:off x="8826500" y="83623150"/>
          <a:ext cx="7810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330200</xdr:colOff>
      <xdr:row>136</xdr:row>
      <xdr:rowOff>76200</xdr:rowOff>
    </xdr:from>
    <xdr:to>
      <xdr:col>8</xdr:col>
      <xdr:colOff>1390650</xdr:colOff>
      <xdr:row>136</xdr:row>
      <xdr:rowOff>609600</xdr:rowOff>
    </xdr:to>
    <xdr:pic>
      <xdr:nvPicPr>
        <xdr:cNvPr id="357014" name="Picture 4">
          <a:extLst>
            <a:ext uri="{FF2B5EF4-FFF2-40B4-BE49-F238E27FC236}">
              <a16:creationId xmlns:a16="http://schemas.microsoft.com/office/drawing/2014/main" id="{71B1F016-05D7-40B7-9A9B-D72E344E9BE0}"/>
            </a:ext>
          </a:extLst>
        </xdr:cNvPr>
        <xdr:cNvPicPr>
          <a:picLocks noChangeAspect="1" noChangeArrowheads="1"/>
        </xdr:cNvPicPr>
      </xdr:nvPicPr>
      <xdr:blipFill>
        <a:blip xmlns:r="http://schemas.openxmlformats.org/officeDocument/2006/relationships" r:embed="rId182">
          <a:extLst>
            <a:ext uri="{28A0092B-C50C-407E-A947-70E740481C1C}">
              <a14:useLocalDpi xmlns:a14="http://schemas.microsoft.com/office/drawing/2010/main" val="0"/>
            </a:ext>
          </a:extLst>
        </a:blip>
        <a:srcRect/>
        <a:stretch>
          <a:fillRect/>
        </a:stretch>
      </xdr:blipFill>
      <xdr:spPr bwMode="auto">
        <a:xfrm>
          <a:off x="8756650" y="85020150"/>
          <a:ext cx="10604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8</xdr:col>
      <xdr:colOff>298450</xdr:colOff>
      <xdr:row>137</xdr:row>
      <xdr:rowOff>25400</xdr:rowOff>
    </xdr:from>
    <xdr:to>
      <xdr:col>8</xdr:col>
      <xdr:colOff>1358900</xdr:colOff>
      <xdr:row>137</xdr:row>
      <xdr:rowOff>666750</xdr:rowOff>
    </xdr:to>
    <xdr:pic>
      <xdr:nvPicPr>
        <xdr:cNvPr id="357015" name="Picture 4">
          <a:extLst>
            <a:ext uri="{FF2B5EF4-FFF2-40B4-BE49-F238E27FC236}">
              <a16:creationId xmlns:a16="http://schemas.microsoft.com/office/drawing/2014/main" id="{1DED094B-1AD6-4202-B38E-53D2CFEED2F8}"/>
            </a:ext>
          </a:extLst>
        </xdr:cNvPr>
        <xdr:cNvPicPr>
          <a:picLocks noChangeAspect="1" noChangeArrowheads="1"/>
        </xdr:cNvPicPr>
      </xdr:nvPicPr>
      <xdr:blipFill>
        <a:blip xmlns:r="http://schemas.openxmlformats.org/officeDocument/2006/relationships" r:embed="rId182">
          <a:extLst>
            <a:ext uri="{28A0092B-C50C-407E-A947-70E740481C1C}">
              <a14:useLocalDpi xmlns:a14="http://schemas.microsoft.com/office/drawing/2010/main" val="0"/>
            </a:ext>
          </a:extLst>
        </a:blip>
        <a:srcRect/>
        <a:stretch>
          <a:fillRect/>
        </a:stretch>
      </xdr:blipFill>
      <xdr:spPr bwMode="auto">
        <a:xfrm>
          <a:off x="8724900" y="85591650"/>
          <a:ext cx="106045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8</xdr:col>
      <xdr:colOff>298450</xdr:colOff>
      <xdr:row>138</xdr:row>
      <xdr:rowOff>19050</xdr:rowOff>
    </xdr:from>
    <xdr:to>
      <xdr:col>8</xdr:col>
      <xdr:colOff>1358900</xdr:colOff>
      <xdr:row>138</xdr:row>
      <xdr:rowOff>660400</xdr:rowOff>
    </xdr:to>
    <xdr:pic>
      <xdr:nvPicPr>
        <xdr:cNvPr id="357016" name="Picture 4">
          <a:extLst>
            <a:ext uri="{FF2B5EF4-FFF2-40B4-BE49-F238E27FC236}">
              <a16:creationId xmlns:a16="http://schemas.microsoft.com/office/drawing/2014/main" id="{379E71B4-7FF5-4046-A346-C096A4290D29}"/>
            </a:ext>
          </a:extLst>
        </xdr:cNvPr>
        <xdr:cNvPicPr>
          <a:picLocks noChangeAspect="1" noChangeArrowheads="1"/>
        </xdr:cNvPicPr>
      </xdr:nvPicPr>
      <xdr:blipFill>
        <a:blip xmlns:r="http://schemas.openxmlformats.org/officeDocument/2006/relationships" r:embed="rId182">
          <a:extLst>
            <a:ext uri="{28A0092B-C50C-407E-A947-70E740481C1C}">
              <a14:useLocalDpi xmlns:a14="http://schemas.microsoft.com/office/drawing/2010/main" val="0"/>
            </a:ext>
          </a:extLst>
        </a:blip>
        <a:srcRect/>
        <a:stretch>
          <a:fillRect/>
        </a:stretch>
      </xdr:blipFill>
      <xdr:spPr bwMode="auto">
        <a:xfrm>
          <a:off x="8724900" y="86283800"/>
          <a:ext cx="106045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8</xdr:col>
      <xdr:colOff>336550</xdr:colOff>
      <xdr:row>139</xdr:row>
      <xdr:rowOff>95250</xdr:rowOff>
    </xdr:from>
    <xdr:to>
      <xdr:col>8</xdr:col>
      <xdr:colOff>1397000</xdr:colOff>
      <xdr:row>139</xdr:row>
      <xdr:rowOff>609600</xdr:rowOff>
    </xdr:to>
    <xdr:pic>
      <xdr:nvPicPr>
        <xdr:cNvPr id="357017" name="Picture 4">
          <a:extLst>
            <a:ext uri="{FF2B5EF4-FFF2-40B4-BE49-F238E27FC236}">
              <a16:creationId xmlns:a16="http://schemas.microsoft.com/office/drawing/2014/main" id="{1B3B28D1-D2A6-4F4F-A6B2-C6EF56C7513A}"/>
            </a:ext>
          </a:extLst>
        </xdr:cNvPr>
        <xdr:cNvPicPr>
          <a:picLocks noChangeAspect="1" noChangeArrowheads="1"/>
        </xdr:cNvPicPr>
      </xdr:nvPicPr>
      <xdr:blipFill>
        <a:blip xmlns:r="http://schemas.openxmlformats.org/officeDocument/2006/relationships" r:embed="rId182">
          <a:extLst>
            <a:ext uri="{28A0092B-C50C-407E-A947-70E740481C1C}">
              <a14:useLocalDpi xmlns:a14="http://schemas.microsoft.com/office/drawing/2010/main" val="0"/>
            </a:ext>
          </a:extLst>
        </a:blip>
        <a:srcRect/>
        <a:stretch>
          <a:fillRect/>
        </a:stretch>
      </xdr:blipFill>
      <xdr:spPr bwMode="auto">
        <a:xfrm>
          <a:off x="8763000" y="87077550"/>
          <a:ext cx="10604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8</xdr:col>
      <xdr:colOff>330200</xdr:colOff>
      <xdr:row>140</xdr:row>
      <xdr:rowOff>76200</xdr:rowOff>
    </xdr:from>
    <xdr:to>
      <xdr:col>8</xdr:col>
      <xdr:colOff>1327150</xdr:colOff>
      <xdr:row>140</xdr:row>
      <xdr:rowOff>723900</xdr:rowOff>
    </xdr:to>
    <xdr:pic>
      <xdr:nvPicPr>
        <xdr:cNvPr id="357018" name="Picture 8">
          <a:extLst>
            <a:ext uri="{FF2B5EF4-FFF2-40B4-BE49-F238E27FC236}">
              <a16:creationId xmlns:a16="http://schemas.microsoft.com/office/drawing/2014/main" id="{5CC6A79E-7600-4B5F-9CB2-0E1374A7C56F}"/>
            </a:ext>
          </a:extLst>
        </xdr:cNvPr>
        <xdr:cNvPicPr>
          <a:picLocks noChangeAspect="1" noChangeArrowheads="1"/>
        </xdr:cNvPicPr>
      </xdr:nvPicPr>
      <xdr:blipFill>
        <a:blip xmlns:r="http://schemas.openxmlformats.org/officeDocument/2006/relationships" r:embed="rId183">
          <a:extLst>
            <a:ext uri="{28A0092B-C50C-407E-A947-70E740481C1C}">
              <a14:useLocalDpi xmlns:a14="http://schemas.microsoft.com/office/drawing/2010/main" val="0"/>
            </a:ext>
          </a:extLst>
        </a:blip>
        <a:srcRect/>
        <a:stretch>
          <a:fillRect/>
        </a:stretch>
      </xdr:blipFill>
      <xdr:spPr bwMode="auto">
        <a:xfrm>
          <a:off x="8756650" y="87744300"/>
          <a:ext cx="9969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8</xdr:col>
      <xdr:colOff>361950</xdr:colOff>
      <xdr:row>141</xdr:row>
      <xdr:rowOff>19050</xdr:rowOff>
    </xdr:from>
    <xdr:to>
      <xdr:col>8</xdr:col>
      <xdr:colOff>1358900</xdr:colOff>
      <xdr:row>141</xdr:row>
      <xdr:rowOff>666750</xdr:rowOff>
    </xdr:to>
    <xdr:pic>
      <xdr:nvPicPr>
        <xdr:cNvPr id="357019" name="Picture 8">
          <a:extLst>
            <a:ext uri="{FF2B5EF4-FFF2-40B4-BE49-F238E27FC236}">
              <a16:creationId xmlns:a16="http://schemas.microsoft.com/office/drawing/2014/main" id="{7F031285-6921-414D-A25C-CA28E20052ED}"/>
            </a:ext>
          </a:extLst>
        </xdr:cNvPr>
        <xdr:cNvPicPr>
          <a:picLocks noChangeAspect="1" noChangeArrowheads="1"/>
        </xdr:cNvPicPr>
      </xdr:nvPicPr>
      <xdr:blipFill>
        <a:blip xmlns:r="http://schemas.openxmlformats.org/officeDocument/2006/relationships" r:embed="rId183">
          <a:extLst>
            <a:ext uri="{28A0092B-C50C-407E-A947-70E740481C1C}">
              <a14:useLocalDpi xmlns:a14="http://schemas.microsoft.com/office/drawing/2010/main" val="0"/>
            </a:ext>
          </a:extLst>
        </a:blip>
        <a:srcRect/>
        <a:stretch>
          <a:fillRect/>
        </a:stretch>
      </xdr:blipFill>
      <xdr:spPr bwMode="auto">
        <a:xfrm>
          <a:off x="8788400" y="88442800"/>
          <a:ext cx="9969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8</xdr:col>
      <xdr:colOff>349250</xdr:colOff>
      <xdr:row>142</xdr:row>
      <xdr:rowOff>38100</xdr:rowOff>
    </xdr:from>
    <xdr:to>
      <xdr:col>8</xdr:col>
      <xdr:colOff>1346200</xdr:colOff>
      <xdr:row>142</xdr:row>
      <xdr:rowOff>685800</xdr:rowOff>
    </xdr:to>
    <xdr:pic>
      <xdr:nvPicPr>
        <xdr:cNvPr id="357020" name="Picture 8">
          <a:extLst>
            <a:ext uri="{FF2B5EF4-FFF2-40B4-BE49-F238E27FC236}">
              <a16:creationId xmlns:a16="http://schemas.microsoft.com/office/drawing/2014/main" id="{474B4FC2-7FF3-42DC-B442-0E8615F41797}"/>
            </a:ext>
          </a:extLst>
        </xdr:cNvPr>
        <xdr:cNvPicPr>
          <a:picLocks noChangeAspect="1" noChangeArrowheads="1"/>
        </xdr:cNvPicPr>
      </xdr:nvPicPr>
      <xdr:blipFill>
        <a:blip xmlns:r="http://schemas.openxmlformats.org/officeDocument/2006/relationships" r:embed="rId183">
          <a:extLst>
            <a:ext uri="{28A0092B-C50C-407E-A947-70E740481C1C}">
              <a14:useLocalDpi xmlns:a14="http://schemas.microsoft.com/office/drawing/2010/main" val="0"/>
            </a:ext>
          </a:extLst>
        </a:blip>
        <a:srcRect/>
        <a:stretch>
          <a:fillRect/>
        </a:stretch>
      </xdr:blipFill>
      <xdr:spPr bwMode="auto">
        <a:xfrm>
          <a:off x="8775700" y="89179400"/>
          <a:ext cx="9969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361950</xdr:colOff>
      <xdr:row>144</xdr:row>
      <xdr:rowOff>209550</xdr:rowOff>
    </xdr:from>
    <xdr:to>
      <xdr:col>8</xdr:col>
      <xdr:colOff>1403350</xdr:colOff>
      <xdr:row>144</xdr:row>
      <xdr:rowOff>323850</xdr:rowOff>
    </xdr:to>
    <xdr:pic>
      <xdr:nvPicPr>
        <xdr:cNvPr id="357021" name="Picture 90">
          <a:extLst>
            <a:ext uri="{FF2B5EF4-FFF2-40B4-BE49-F238E27FC236}">
              <a16:creationId xmlns:a16="http://schemas.microsoft.com/office/drawing/2014/main" id="{10918BC3-C9FF-4890-9CB8-F10BE55FFCF8}"/>
            </a:ext>
          </a:extLst>
        </xdr:cNvPr>
        <xdr:cNvPicPr>
          <a:picLocks noChangeAspect="1" noChangeArrowheads="1"/>
        </xdr:cNvPicPr>
      </xdr:nvPicPr>
      <xdr:blipFill>
        <a:blip xmlns:r="http://schemas.openxmlformats.org/officeDocument/2006/relationships" r:embed="rId184">
          <a:extLst>
            <a:ext uri="{28A0092B-C50C-407E-A947-70E740481C1C}">
              <a14:useLocalDpi xmlns:a14="http://schemas.microsoft.com/office/drawing/2010/main" val="0"/>
            </a:ext>
          </a:extLst>
        </a:blip>
        <a:srcRect/>
        <a:stretch>
          <a:fillRect/>
        </a:stretch>
      </xdr:blipFill>
      <xdr:spPr bwMode="auto">
        <a:xfrm>
          <a:off x="8788400" y="90874850"/>
          <a:ext cx="1041400" cy="114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292100</xdr:colOff>
      <xdr:row>143</xdr:row>
      <xdr:rowOff>107950</xdr:rowOff>
    </xdr:from>
    <xdr:to>
      <xdr:col>8</xdr:col>
      <xdr:colOff>1282700</xdr:colOff>
      <xdr:row>143</xdr:row>
      <xdr:rowOff>762000</xdr:rowOff>
    </xdr:to>
    <xdr:pic>
      <xdr:nvPicPr>
        <xdr:cNvPr id="357022" name="Picture 10">
          <a:extLst>
            <a:ext uri="{FF2B5EF4-FFF2-40B4-BE49-F238E27FC236}">
              <a16:creationId xmlns:a16="http://schemas.microsoft.com/office/drawing/2014/main" id="{4CD87F1F-64DD-4566-8CC3-6D708EA478EF}"/>
            </a:ext>
          </a:extLst>
        </xdr:cNvPr>
        <xdr:cNvPicPr>
          <a:picLocks noChangeAspect="1" noChangeArrowheads="1"/>
        </xdr:cNvPicPr>
      </xdr:nvPicPr>
      <xdr:blipFill>
        <a:blip xmlns:r="http://schemas.openxmlformats.org/officeDocument/2006/relationships" r:embed="rId185">
          <a:extLst>
            <a:ext uri="{28A0092B-C50C-407E-A947-70E740481C1C}">
              <a14:useLocalDpi xmlns:a14="http://schemas.microsoft.com/office/drawing/2010/main" val="0"/>
            </a:ext>
          </a:extLst>
        </a:blip>
        <a:srcRect/>
        <a:stretch>
          <a:fillRect/>
        </a:stretch>
      </xdr:blipFill>
      <xdr:spPr bwMode="auto">
        <a:xfrm>
          <a:off x="8718550" y="89973150"/>
          <a:ext cx="99060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8</xdr:col>
      <xdr:colOff>387350</xdr:colOff>
      <xdr:row>145</xdr:row>
      <xdr:rowOff>120650</xdr:rowOff>
    </xdr:from>
    <xdr:to>
      <xdr:col>8</xdr:col>
      <xdr:colOff>1435100</xdr:colOff>
      <xdr:row>145</xdr:row>
      <xdr:rowOff>749300</xdr:rowOff>
    </xdr:to>
    <xdr:pic>
      <xdr:nvPicPr>
        <xdr:cNvPr id="357023" name="Picture 209">
          <a:extLst>
            <a:ext uri="{FF2B5EF4-FFF2-40B4-BE49-F238E27FC236}">
              <a16:creationId xmlns:a16="http://schemas.microsoft.com/office/drawing/2014/main" id="{D4118823-1A8A-4CD2-B6C2-7135D256E235}"/>
            </a:ext>
          </a:extLst>
        </xdr:cNvPr>
        <xdr:cNvPicPr>
          <a:picLocks noChangeAspect="1" noChangeArrowheads="1"/>
        </xdr:cNvPicPr>
      </xdr:nvPicPr>
      <xdr:blipFill>
        <a:blip xmlns:r="http://schemas.openxmlformats.org/officeDocument/2006/relationships" r:embed="rId134">
          <a:extLst>
            <a:ext uri="{28A0092B-C50C-407E-A947-70E740481C1C}">
              <a14:useLocalDpi xmlns:a14="http://schemas.microsoft.com/office/drawing/2010/main" val="0"/>
            </a:ext>
          </a:extLst>
        </a:blip>
        <a:srcRect/>
        <a:stretch>
          <a:fillRect/>
        </a:stretch>
      </xdr:blipFill>
      <xdr:spPr bwMode="auto">
        <a:xfrm>
          <a:off x="8813800" y="91243150"/>
          <a:ext cx="10477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438150</xdr:colOff>
      <xdr:row>145</xdr:row>
      <xdr:rowOff>819150</xdr:rowOff>
    </xdr:from>
    <xdr:to>
      <xdr:col>8</xdr:col>
      <xdr:colOff>1079500</xdr:colOff>
      <xdr:row>146</xdr:row>
      <xdr:rowOff>635000</xdr:rowOff>
    </xdr:to>
    <xdr:pic>
      <xdr:nvPicPr>
        <xdr:cNvPr id="357024" name="Picture 101">
          <a:extLst>
            <a:ext uri="{FF2B5EF4-FFF2-40B4-BE49-F238E27FC236}">
              <a16:creationId xmlns:a16="http://schemas.microsoft.com/office/drawing/2014/main" id="{030CB544-E415-41F1-BAB7-23ECFD18CE5C}"/>
            </a:ext>
          </a:extLst>
        </xdr:cNvPr>
        <xdr:cNvPicPr>
          <a:picLocks noChangeAspect="1" noChangeArrowheads="1"/>
        </xdr:cNvPicPr>
      </xdr:nvPicPr>
      <xdr:blipFill>
        <a:blip xmlns:r="http://schemas.openxmlformats.org/officeDocument/2006/relationships" r:embed="rId186">
          <a:extLst>
            <a:ext uri="{28A0092B-C50C-407E-A947-70E740481C1C}">
              <a14:useLocalDpi xmlns:a14="http://schemas.microsoft.com/office/drawing/2010/main" val="0"/>
            </a:ext>
          </a:extLst>
        </a:blip>
        <a:srcRect/>
        <a:stretch>
          <a:fillRect/>
        </a:stretch>
      </xdr:blipFill>
      <xdr:spPr bwMode="auto">
        <a:xfrm>
          <a:off x="8864600" y="91941650"/>
          <a:ext cx="6413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387350</xdr:colOff>
      <xdr:row>39</xdr:row>
      <xdr:rowOff>158750</xdr:rowOff>
    </xdr:from>
    <xdr:to>
      <xdr:col>8</xdr:col>
      <xdr:colOff>1136650</xdr:colOff>
      <xdr:row>39</xdr:row>
      <xdr:rowOff>488950</xdr:rowOff>
    </xdr:to>
    <xdr:pic>
      <xdr:nvPicPr>
        <xdr:cNvPr id="357025" name="Picture 3" descr="Picture 3">
          <a:extLst>
            <a:ext uri="{FF2B5EF4-FFF2-40B4-BE49-F238E27FC236}">
              <a16:creationId xmlns:a16="http://schemas.microsoft.com/office/drawing/2014/main" id="{E636121E-9457-417C-A439-AD5015D34F36}"/>
            </a:ext>
          </a:extLst>
        </xdr:cNvPr>
        <xdr:cNvPicPr>
          <a:picLocks noChangeAspect="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rot="237604">
          <a:off x="8813800" y="23818850"/>
          <a:ext cx="74930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387350</xdr:colOff>
      <xdr:row>40</xdr:row>
      <xdr:rowOff>203200</xdr:rowOff>
    </xdr:from>
    <xdr:to>
      <xdr:col>8</xdr:col>
      <xdr:colOff>1136650</xdr:colOff>
      <xdr:row>40</xdr:row>
      <xdr:rowOff>469900</xdr:rowOff>
    </xdr:to>
    <xdr:pic>
      <xdr:nvPicPr>
        <xdr:cNvPr id="357026" name="Picture 3" descr="Picture 3">
          <a:extLst>
            <a:ext uri="{FF2B5EF4-FFF2-40B4-BE49-F238E27FC236}">
              <a16:creationId xmlns:a16="http://schemas.microsoft.com/office/drawing/2014/main" id="{171FB6DF-2548-47FC-ABC0-80FDE82FEBCC}"/>
            </a:ext>
          </a:extLst>
        </xdr:cNvPr>
        <xdr:cNvPicPr>
          <a:picLocks noChangeAspect="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rot="237604">
          <a:off x="8813800" y="24517350"/>
          <a:ext cx="7493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381000</xdr:colOff>
      <xdr:row>41</xdr:row>
      <xdr:rowOff>152400</xdr:rowOff>
    </xdr:from>
    <xdr:to>
      <xdr:col>8</xdr:col>
      <xdr:colOff>1130300</xdr:colOff>
      <xdr:row>41</xdr:row>
      <xdr:rowOff>546100</xdr:rowOff>
    </xdr:to>
    <xdr:pic>
      <xdr:nvPicPr>
        <xdr:cNvPr id="357027" name="Picture 3" descr="Picture 3">
          <a:extLst>
            <a:ext uri="{FF2B5EF4-FFF2-40B4-BE49-F238E27FC236}">
              <a16:creationId xmlns:a16="http://schemas.microsoft.com/office/drawing/2014/main" id="{E793D5B1-667C-43A5-97A5-54BD854348C7}"/>
            </a:ext>
          </a:extLst>
        </xdr:cNvPr>
        <xdr:cNvPicPr>
          <a:picLocks noChangeAspect="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rot="237604">
          <a:off x="8807450" y="25139650"/>
          <a:ext cx="74930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431800</xdr:colOff>
      <xdr:row>42</xdr:row>
      <xdr:rowOff>88900</xdr:rowOff>
    </xdr:from>
    <xdr:to>
      <xdr:col>8</xdr:col>
      <xdr:colOff>1181100</xdr:colOff>
      <xdr:row>42</xdr:row>
      <xdr:rowOff>488950</xdr:rowOff>
    </xdr:to>
    <xdr:pic>
      <xdr:nvPicPr>
        <xdr:cNvPr id="357028" name="Picture 3" descr="Picture 3">
          <a:extLst>
            <a:ext uri="{FF2B5EF4-FFF2-40B4-BE49-F238E27FC236}">
              <a16:creationId xmlns:a16="http://schemas.microsoft.com/office/drawing/2014/main" id="{7F83A1BC-8ADD-4E2F-9DB9-2832DB843975}"/>
            </a:ext>
          </a:extLst>
        </xdr:cNvPr>
        <xdr:cNvPicPr>
          <a:picLocks noChangeAspect="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rot="237604">
          <a:off x="8858250" y="25761950"/>
          <a:ext cx="7493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419100</xdr:colOff>
      <xdr:row>43</xdr:row>
      <xdr:rowOff>361950</xdr:rowOff>
    </xdr:from>
    <xdr:to>
      <xdr:col>8</xdr:col>
      <xdr:colOff>1168400</xdr:colOff>
      <xdr:row>43</xdr:row>
      <xdr:rowOff>482600</xdr:rowOff>
    </xdr:to>
    <xdr:pic>
      <xdr:nvPicPr>
        <xdr:cNvPr id="357029" name="Picture 3" descr="Picture 3">
          <a:extLst>
            <a:ext uri="{FF2B5EF4-FFF2-40B4-BE49-F238E27FC236}">
              <a16:creationId xmlns:a16="http://schemas.microsoft.com/office/drawing/2014/main" id="{123228AD-5665-40EB-BD1D-9B7E89579416}"/>
            </a:ext>
          </a:extLst>
        </xdr:cNvPr>
        <xdr:cNvPicPr>
          <a:picLocks noChangeAspect="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rot="237604">
          <a:off x="8845550" y="26746200"/>
          <a:ext cx="749300" cy="120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469900</xdr:colOff>
      <xdr:row>44</xdr:row>
      <xdr:rowOff>95250</xdr:rowOff>
    </xdr:from>
    <xdr:to>
      <xdr:col>8</xdr:col>
      <xdr:colOff>1219200</xdr:colOff>
      <xdr:row>44</xdr:row>
      <xdr:rowOff>501650</xdr:rowOff>
    </xdr:to>
    <xdr:pic>
      <xdr:nvPicPr>
        <xdr:cNvPr id="357030" name="Picture 3" descr="Picture 3">
          <a:extLst>
            <a:ext uri="{FF2B5EF4-FFF2-40B4-BE49-F238E27FC236}">
              <a16:creationId xmlns:a16="http://schemas.microsoft.com/office/drawing/2014/main" id="{F0239A04-43AC-4539-BC78-5EA0FFDC2B77}"/>
            </a:ext>
          </a:extLst>
        </xdr:cNvPr>
        <xdr:cNvPicPr>
          <a:picLocks noChangeAspect="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rot="237604">
          <a:off x="8896350" y="27178000"/>
          <a:ext cx="74930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577850</xdr:colOff>
      <xdr:row>93</xdr:row>
      <xdr:rowOff>209550</xdr:rowOff>
    </xdr:from>
    <xdr:to>
      <xdr:col>8</xdr:col>
      <xdr:colOff>1403350</xdr:colOff>
      <xdr:row>93</xdr:row>
      <xdr:rowOff>412750</xdr:rowOff>
    </xdr:to>
    <xdr:pic>
      <xdr:nvPicPr>
        <xdr:cNvPr id="357031" name="Picture 30" descr="Picture 30">
          <a:extLst>
            <a:ext uri="{FF2B5EF4-FFF2-40B4-BE49-F238E27FC236}">
              <a16:creationId xmlns:a16="http://schemas.microsoft.com/office/drawing/2014/main" id="{E69B4336-20F8-4CD6-A017-0F96D88378F5}"/>
            </a:ext>
          </a:extLst>
        </xdr:cNvPr>
        <xdr:cNvPicPr>
          <a:picLocks noChangeAspect="1"/>
        </xdr:cNvPicPr>
      </xdr:nvPicPr>
      <xdr:blipFill>
        <a:blip xmlns:r="http://schemas.openxmlformats.org/officeDocument/2006/relationships" r:embed="rId188">
          <a:extLst>
            <a:ext uri="{28A0092B-C50C-407E-A947-70E740481C1C}">
              <a14:useLocalDpi xmlns:a14="http://schemas.microsoft.com/office/drawing/2010/main" val="0"/>
            </a:ext>
          </a:extLst>
        </a:blip>
        <a:srcRect/>
        <a:stretch>
          <a:fillRect/>
        </a:stretch>
      </xdr:blipFill>
      <xdr:spPr bwMode="auto">
        <a:xfrm rot="237604">
          <a:off x="9004300" y="56788050"/>
          <a:ext cx="825500" cy="20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488950</xdr:colOff>
      <xdr:row>94</xdr:row>
      <xdr:rowOff>209550</xdr:rowOff>
    </xdr:from>
    <xdr:to>
      <xdr:col>8</xdr:col>
      <xdr:colOff>1314450</xdr:colOff>
      <xdr:row>94</xdr:row>
      <xdr:rowOff>425450</xdr:rowOff>
    </xdr:to>
    <xdr:pic>
      <xdr:nvPicPr>
        <xdr:cNvPr id="357032" name="Picture 30" descr="Picture 30">
          <a:extLst>
            <a:ext uri="{FF2B5EF4-FFF2-40B4-BE49-F238E27FC236}">
              <a16:creationId xmlns:a16="http://schemas.microsoft.com/office/drawing/2014/main" id="{3274111D-6686-41C8-B019-FE52BDFF7D64}"/>
            </a:ext>
          </a:extLst>
        </xdr:cNvPr>
        <xdr:cNvPicPr>
          <a:picLocks noChangeAspect="1"/>
        </xdr:cNvPicPr>
      </xdr:nvPicPr>
      <xdr:blipFill>
        <a:blip xmlns:r="http://schemas.openxmlformats.org/officeDocument/2006/relationships" r:embed="rId189">
          <a:extLst>
            <a:ext uri="{28A0092B-C50C-407E-A947-70E740481C1C}">
              <a14:useLocalDpi xmlns:a14="http://schemas.microsoft.com/office/drawing/2010/main" val="0"/>
            </a:ext>
          </a:extLst>
        </a:blip>
        <a:srcRect/>
        <a:stretch>
          <a:fillRect/>
        </a:stretch>
      </xdr:blipFill>
      <xdr:spPr bwMode="auto">
        <a:xfrm rot="237604">
          <a:off x="8915400" y="57353200"/>
          <a:ext cx="825500" cy="21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558800</xdr:colOff>
      <xdr:row>95</xdr:row>
      <xdr:rowOff>222250</xdr:rowOff>
    </xdr:from>
    <xdr:to>
      <xdr:col>8</xdr:col>
      <xdr:colOff>1384300</xdr:colOff>
      <xdr:row>95</xdr:row>
      <xdr:rowOff>330200</xdr:rowOff>
    </xdr:to>
    <xdr:pic>
      <xdr:nvPicPr>
        <xdr:cNvPr id="357033" name="Picture 30" descr="Picture 30">
          <a:extLst>
            <a:ext uri="{FF2B5EF4-FFF2-40B4-BE49-F238E27FC236}">
              <a16:creationId xmlns:a16="http://schemas.microsoft.com/office/drawing/2014/main" id="{B40D793D-19E7-4EBA-8141-A5A3493792DF}"/>
            </a:ext>
          </a:extLst>
        </xdr:cNvPr>
        <xdr:cNvPicPr>
          <a:picLocks noChangeAspect="1"/>
        </xdr:cNvPicPr>
      </xdr:nvPicPr>
      <xdr:blipFill>
        <a:blip xmlns:r="http://schemas.openxmlformats.org/officeDocument/2006/relationships" r:embed="rId190">
          <a:extLst>
            <a:ext uri="{28A0092B-C50C-407E-A947-70E740481C1C}">
              <a14:useLocalDpi xmlns:a14="http://schemas.microsoft.com/office/drawing/2010/main" val="0"/>
            </a:ext>
          </a:extLst>
        </a:blip>
        <a:srcRect/>
        <a:stretch>
          <a:fillRect/>
        </a:stretch>
      </xdr:blipFill>
      <xdr:spPr bwMode="auto">
        <a:xfrm rot="237604">
          <a:off x="8985250" y="57937400"/>
          <a:ext cx="825500" cy="107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330200</xdr:colOff>
      <xdr:row>2</xdr:row>
      <xdr:rowOff>228600</xdr:rowOff>
    </xdr:from>
    <xdr:to>
      <xdr:col>8</xdr:col>
      <xdr:colOff>1346200</xdr:colOff>
      <xdr:row>2</xdr:row>
      <xdr:rowOff>812800</xdr:rowOff>
    </xdr:to>
    <xdr:pic>
      <xdr:nvPicPr>
        <xdr:cNvPr id="357034" name="Picture 68">
          <a:extLst>
            <a:ext uri="{FF2B5EF4-FFF2-40B4-BE49-F238E27FC236}">
              <a16:creationId xmlns:a16="http://schemas.microsoft.com/office/drawing/2014/main" id="{1EC2E0C3-7591-4063-97E5-91EFC969F064}"/>
            </a:ext>
          </a:extLst>
        </xdr:cNvPr>
        <xdr:cNvPicPr>
          <a:picLocks noChangeAspect="1" noChangeArrowheads="1"/>
        </xdr:cNvPicPr>
      </xdr:nvPicPr>
      <xdr:blipFill>
        <a:blip xmlns:r="http://schemas.openxmlformats.org/officeDocument/2006/relationships" r:embed="rId191">
          <a:extLst>
            <a:ext uri="{28A0092B-C50C-407E-A947-70E740481C1C}">
              <a14:useLocalDpi xmlns:a14="http://schemas.microsoft.com/office/drawing/2010/main" val="0"/>
            </a:ext>
          </a:extLst>
        </a:blip>
        <a:srcRect/>
        <a:stretch>
          <a:fillRect/>
        </a:stretch>
      </xdr:blipFill>
      <xdr:spPr bwMode="auto">
        <a:xfrm>
          <a:off x="8756650" y="1397000"/>
          <a:ext cx="101600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488950</xdr:colOff>
      <xdr:row>33</xdr:row>
      <xdr:rowOff>95250</xdr:rowOff>
    </xdr:from>
    <xdr:to>
      <xdr:col>8</xdr:col>
      <xdr:colOff>1257300</xdr:colOff>
      <xdr:row>33</xdr:row>
      <xdr:rowOff>533400</xdr:rowOff>
    </xdr:to>
    <xdr:pic>
      <xdr:nvPicPr>
        <xdr:cNvPr id="357035" name="Picture 103">
          <a:extLst>
            <a:ext uri="{FF2B5EF4-FFF2-40B4-BE49-F238E27FC236}">
              <a16:creationId xmlns:a16="http://schemas.microsoft.com/office/drawing/2014/main" id="{D1B462B3-28A3-429D-A711-5C9C28EC0A97}"/>
            </a:ext>
          </a:extLst>
        </xdr:cNvPr>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rcRect/>
        <a:stretch>
          <a:fillRect/>
        </a:stretch>
      </xdr:blipFill>
      <xdr:spPr bwMode="auto">
        <a:xfrm>
          <a:off x="8915400" y="19767550"/>
          <a:ext cx="76835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177800</xdr:colOff>
      <xdr:row>34</xdr:row>
      <xdr:rowOff>38100</xdr:rowOff>
    </xdr:from>
    <xdr:to>
      <xdr:col>8</xdr:col>
      <xdr:colOff>1447800</xdr:colOff>
      <xdr:row>34</xdr:row>
      <xdr:rowOff>527050</xdr:rowOff>
    </xdr:to>
    <xdr:pic>
      <xdr:nvPicPr>
        <xdr:cNvPr id="357036" name="Picture 102">
          <a:extLst>
            <a:ext uri="{FF2B5EF4-FFF2-40B4-BE49-F238E27FC236}">
              <a16:creationId xmlns:a16="http://schemas.microsoft.com/office/drawing/2014/main" id="{D8571AE9-FE3A-462B-A7C7-D997B207C9C7}"/>
            </a:ext>
          </a:extLst>
        </xdr:cNvPr>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rcRect/>
        <a:stretch>
          <a:fillRect/>
        </a:stretch>
      </xdr:blipFill>
      <xdr:spPr bwMode="auto">
        <a:xfrm>
          <a:off x="8604250" y="20370800"/>
          <a:ext cx="127000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247650</xdr:colOff>
      <xdr:row>62</xdr:row>
      <xdr:rowOff>38100</xdr:rowOff>
    </xdr:from>
    <xdr:to>
      <xdr:col>8</xdr:col>
      <xdr:colOff>1377950</xdr:colOff>
      <xdr:row>62</xdr:row>
      <xdr:rowOff>603250</xdr:rowOff>
    </xdr:to>
    <xdr:pic>
      <xdr:nvPicPr>
        <xdr:cNvPr id="357037" name="Picture 215">
          <a:extLst>
            <a:ext uri="{FF2B5EF4-FFF2-40B4-BE49-F238E27FC236}">
              <a16:creationId xmlns:a16="http://schemas.microsoft.com/office/drawing/2014/main" id="{39BE8049-46F4-45D0-A458-1B9F9F51931A}"/>
            </a:ext>
          </a:extLst>
        </xdr:cNvPr>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rcRect/>
        <a:stretch>
          <a:fillRect/>
        </a:stretch>
      </xdr:blipFill>
      <xdr:spPr bwMode="auto">
        <a:xfrm>
          <a:off x="8674100" y="38315900"/>
          <a:ext cx="113030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177800</xdr:colOff>
      <xdr:row>61</xdr:row>
      <xdr:rowOff>114300</xdr:rowOff>
    </xdr:from>
    <xdr:to>
      <xdr:col>8</xdr:col>
      <xdr:colOff>1295400</xdr:colOff>
      <xdr:row>61</xdr:row>
      <xdr:rowOff>469900</xdr:rowOff>
    </xdr:to>
    <xdr:pic>
      <xdr:nvPicPr>
        <xdr:cNvPr id="357038" name="Picture 179">
          <a:extLst>
            <a:ext uri="{FF2B5EF4-FFF2-40B4-BE49-F238E27FC236}">
              <a16:creationId xmlns:a16="http://schemas.microsoft.com/office/drawing/2014/main" id="{4BFDB038-3AD3-4DD7-97EA-2306519A0428}"/>
            </a:ext>
          </a:extLst>
        </xdr:cNvPr>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rcRect b="169"/>
        <a:stretch>
          <a:fillRect/>
        </a:stretch>
      </xdr:blipFill>
      <xdr:spPr bwMode="auto">
        <a:xfrm>
          <a:off x="8604250" y="37903150"/>
          <a:ext cx="11176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539750</xdr:colOff>
      <xdr:row>46</xdr:row>
      <xdr:rowOff>69850</xdr:rowOff>
    </xdr:from>
    <xdr:to>
      <xdr:col>8</xdr:col>
      <xdr:colOff>1130300</xdr:colOff>
      <xdr:row>46</xdr:row>
      <xdr:rowOff>596900</xdr:rowOff>
    </xdr:to>
    <xdr:pic>
      <xdr:nvPicPr>
        <xdr:cNvPr id="357039" name="Picture 168">
          <a:extLst>
            <a:ext uri="{FF2B5EF4-FFF2-40B4-BE49-F238E27FC236}">
              <a16:creationId xmlns:a16="http://schemas.microsoft.com/office/drawing/2014/main" id="{ACC21D9E-AABD-45E0-9C47-4420A4D21571}"/>
            </a:ext>
          </a:extLst>
        </xdr:cNvPr>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rcRect/>
        <a:stretch>
          <a:fillRect/>
        </a:stretch>
      </xdr:blipFill>
      <xdr:spPr bwMode="auto">
        <a:xfrm>
          <a:off x="8966200" y="28454350"/>
          <a:ext cx="5905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279400</xdr:colOff>
      <xdr:row>126</xdr:row>
      <xdr:rowOff>69850</xdr:rowOff>
    </xdr:from>
    <xdr:to>
      <xdr:col>8</xdr:col>
      <xdr:colOff>1346200</xdr:colOff>
      <xdr:row>126</xdr:row>
      <xdr:rowOff>387350</xdr:rowOff>
    </xdr:to>
    <xdr:pic>
      <xdr:nvPicPr>
        <xdr:cNvPr id="357040" name="Picture 2">
          <a:extLst>
            <a:ext uri="{FF2B5EF4-FFF2-40B4-BE49-F238E27FC236}">
              <a16:creationId xmlns:a16="http://schemas.microsoft.com/office/drawing/2014/main" id="{BE6D32D8-C9F9-4F77-B1BD-636F6CEBFAE2}"/>
            </a:ext>
          </a:extLst>
        </xdr:cNvPr>
        <xdr:cNvPicPr>
          <a:picLocks noChangeAspect="1" noChangeArrowheads="1"/>
        </xdr:cNvPicPr>
      </xdr:nvPicPr>
      <xdr:blipFill>
        <a:blip xmlns:r="http://schemas.openxmlformats.org/officeDocument/2006/relationships" r:embed="rId197">
          <a:extLst>
            <a:ext uri="{28A0092B-C50C-407E-A947-70E740481C1C}">
              <a14:useLocalDpi xmlns:a14="http://schemas.microsoft.com/office/drawing/2010/main" val="0"/>
            </a:ext>
          </a:extLst>
        </a:blip>
        <a:srcRect/>
        <a:stretch>
          <a:fillRect/>
        </a:stretch>
      </xdr:blipFill>
      <xdr:spPr bwMode="auto">
        <a:xfrm>
          <a:off x="8705850" y="77984350"/>
          <a:ext cx="106680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298450</xdr:colOff>
      <xdr:row>127</xdr:row>
      <xdr:rowOff>209550</xdr:rowOff>
    </xdr:from>
    <xdr:to>
      <xdr:col>8</xdr:col>
      <xdr:colOff>1365250</xdr:colOff>
      <xdr:row>127</xdr:row>
      <xdr:rowOff>660400</xdr:rowOff>
    </xdr:to>
    <xdr:pic>
      <xdr:nvPicPr>
        <xdr:cNvPr id="357041" name="Picture 2">
          <a:extLst>
            <a:ext uri="{FF2B5EF4-FFF2-40B4-BE49-F238E27FC236}">
              <a16:creationId xmlns:a16="http://schemas.microsoft.com/office/drawing/2014/main" id="{E47D1357-D965-435C-BA00-433EBC53C2E3}"/>
            </a:ext>
          </a:extLst>
        </xdr:cNvPr>
        <xdr:cNvPicPr>
          <a:picLocks noChangeAspect="1" noChangeArrowheads="1"/>
        </xdr:cNvPicPr>
      </xdr:nvPicPr>
      <xdr:blipFill>
        <a:blip xmlns:r="http://schemas.openxmlformats.org/officeDocument/2006/relationships" r:embed="rId197">
          <a:extLst>
            <a:ext uri="{28A0092B-C50C-407E-A947-70E740481C1C}">
              <a14:useLocalDpi xmlns:a14="http://schemas.microsoft.com/office/drawing/2010/main" val="0"/>
            </a:ext>
          </a:extLst>
        </a:blip>
        <a:srcRect/>
        <a:stretch>
          <a:fillRect/>
        </a:stretch>
      </xdr:blipFill>
      <xdr:spPr bwMode="auto">
        <a:xfrm>
          <a:off x="8724900" y="78784450"/>
          <a:ext cx="106680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266700</xdr:colOff>
      <xdr:row>128</xdr:row>
      <xdr:rowOff>120650</xdr:rowOff>
    </xdr:from>
    <xdr:to>
      <xdr:col>8</xdr:col>
      <xdr:colOff>1333500</xdr:colOff>
      <xdr:row>128</xdr:row>
      <xdr:rowOff>831850</xdr:rowOff>
    </xdr:to>
    <xdr:pic>
      <xdr:nvPicPr>
        <xdr:cNvPr id="357042" name="Picture 2">
          <a:extLst>
            <a:ext uri="{FF2B5EF4-FFF2-40B4-BE49-F238E27FC236}">
              <a16:creationId xmlns:a16="http://schemas.microsoft.com/office/drawing/2014/main" id="{F0BDE78F-6E39-499A-82C7-3D79C465A418}"/>
            </a:ext>
          </a:extLst>
        </xdr:cNvPr>
        <xdr:cNvPicPr>
          <a:picLocks noChangeAspect="1" noChangeArrowheads="1"/>
        </xdr:cNvPicPr>
      </xdr:nvPicPr>
      <xdr:blipFill>
        <a:blip xmlns:r="http://schemas.openxmlformats.org/officeDocument/2006/relationships" r:embed="rId197">
          <a:extLst>
            <a:ext uri="{28A0092B-C50C-407E-A947-70E740481C1C}">
              <a14:useLocalDpi xmlns:a14="http://schemas.microsoft.com/office/drawing/2010/main" val="0"/>
            </a:ext>
          </a:extLst>
        </a:blip>
        <a:srcRect/>
        <a:stretch>
          <a:fillRect/>
        </a:stretch>
      </xdr:blipFill>
      <xdr:spPr bwMode="auto">
        <a:xfrm>
          <a:off x="8693150" y="79616300"/>
          <a:ext cx="10668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381000</xdr:colOff>
      <xdr:row>1</xdr:row>
      <xdr:rowOff>95250</xdr:rowOff>
    </xdr:from>
    <xdr:to>
      <xdr:col>8</xdr:col>
      <xdr:colOff>1047750</xdr:colOff>
      <xdr:row>2</xdr:row>
      <xdr:rowOff>0</xdr:rowOff>
    </xdr:to>
    <xdr:pic>
      <xdr:nvPicPr>
        <xdr:cNvPr id="357043" name="Picture 1" descr="Picture 1">
          <a:extLst>
            <a:ext uri="{FF2B5EF4-FFF2-40B4-BE49-F238E27FC236}">
              <a16:creationId xmlns:a16="http://schemas.microsoft.com/office/drawing/2014/main" id="{74F1929D-4004-4006-9F7C-3B418ECE8ADF}"/>
            </a:ext>
          </a:extLst>
        </xdr:cNvPr>
        <xdr:cNvPicPr>
          <a:picLocks noChangeAspect="1"/>
        </xdr:cNvPicPr>
      </xdr:nvPicPr>
      <xdr:blipFill>
        <a:blip xmlns:r="http://schemas.openxmlformats.org/officeDocument/2006/relationships" r:embed="rId198">
          <a:extLst>
            <a:ext uri="{28A0092B-C50C-407E-A947-70E740481C1C}">
              <a14:useLocalDpi xmlns:a14="http://schemas.microsoft.com/office/drawing/2010/main" val="0"/>
            </a:ext>
          </a:extLst>
        </a:blip>
        <a:srcRect/>
        <a:stretch>
          <a:fillRect/>
        </a:stretch>
      </xdr:blipFill>
      <xdr:spPr bwMode="auto">
        <a:xfrm>
          <a:off x="8807450" y="476250"/>
          <a:ext cx="6667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336550</xdr:colOff>
      <xdr:row>5</xdr:row>
      <xdr:rowOff>120650</xdr:rowOff>
    </xdr:from>
    <xdr:to>
      <xdr:col>8</xdr:col>
      <xdr:colOff>1123950</xdr:colOff>
      <xdr:row>5</xdr:row>
      <xdr:rowOff>609600</xdr:rowOff>
    </xdr:to>
    <xdr:pic>
      <xdr:nvPicPr>
        <xdr:cNvPr id="357044" name="Picture 42" descr="Picture 42">
          <a:extLst>
            <a:ext uri="{FF2B5EF4-FFF2-40B4-BE49-F238E27FC236}">
              <a16:creationId xmlns:a16="http://schemas.microsoft.com/office/drawing/2014/main" id="{21DD5331-5167-4165-8C5F-21EE2F9FB655}"/>
            </a:ext>
          </a:extLst>
        </xdr:cNvPr>
        <xdr:cNvPicPr>
          <a:picLocks noChangeAspect="1"/>
        </xdr:cNvPicPr>
      </xdr:nvPicPr>
      <xdr:blipFill>
        <a:blip xmlns:r="http://schemas.openxmlformats.org/officeDocument/2006/relationships" r:embed="rId199">
          <a:extLst>
            <a:ext uri="{28A0092B-C50C-407E-A947-70E740481C1C}">
              <a14:useLocalDpi xmlns:a14="http://schemas.microsoft.com/office/drawing/2010/main" val="0"/>
            </a:ext>
          </a:extLst>
        </a:blip>
        <a:srcRect/>
        <a:stretch>
          <a:fillRect/>
        </a:stretch>
      </xdr:blipFill>
      <xdr:spPr bwMode="auto">
        <a:xfrm>
          <a:off x="8763000" y="3098800"/>
          <a:ext cx="78740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387350</xdr:colOff>
      <xdr:row>6</xdr:row>
      <xdr:rowOff>203200</xdr:rowOff>
    </xdr:from>
    <xdr:to>
      <xdr:col>8</xdr:col>
      <xdr:colOff>1149350</xdr:colOff>
      <xdr:row>6</xdr:row>
      <xdr:rowOff>679450</xdr:rowOff>
    </xdr:to>
    <xdr:pic>
      <xdr:nvPicPr>
        <xdr:cNvPr id="357045" name="Picture 42" descr="Picture 42">
          <a:extLst>
            <a:ext uri="{FF2B5EF4-FFF2-40B4-BE49-F238E27FC236}">
              <a16:creationId xmlns:a16="http://schemas.microsoft.com/office/drawing/2014/main" id="{FBAAD54A-66B9-4CC1-8F27-CAD61B799D11}"/>
            </a:ext>
          </a:extLst>
        </xdr:cNvPr>
        <xdr:cNvPicPr>
          <a:picLocks noChangeAspect="1"/>
        </xdr:cNvPicPr>
      </xdr:nvPicPr>
      <xdr:blipFill>
        <a:blip xmlns:r="http://schemas.openxmlformats.org/officeDocument/2006/relationships" r:embed="rId200">
          <a:extLst>
            <a:ext uri="{28A0092B-C50C-407E-A947-70E740481C1C}">
              <a14:useLocalDpi xmlns:a14="http://schemas.microsoft.com/office/drawing/2010/main" val="0"/>
            </a:ext>
          </a:extLst>
        </a:blip>
        <a:srcRect/>
        <a:stretch>
          <a:fillRect/>
        </a:stretch>
      </xdr:blipFill>
      <xdr:spPr bwMode="auto">
        <a:xfrm>
          <a:off x="8813800" y="3810000"/>
          <a:ext cx="7620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336550</xdr:colOff>
      <xdr:row>7</xdr:row>
      <xdr:rowOff>241300</xdr:rowOff>
    </xdr:from>
    <xdr:to>
      <xdr:col>8</xdr:col>
      <xdr:colOff>1212850</xdr:colOff>
      <xdr:row>7</xdr:row>
      <xdr:rowOff>736600</xdr:rowOff>
    </xdr:to>
    <xdr:pic>
      <xdr:nvPicPr>
        <xdr:cNvPr id="357046" name="Picture 41" descr="Picture 41">
          <a:extLst>
            <a:ext uri="{FF2B5EF4-FFF2-40B4-BE49-F238E27FC236}">
              <a16:creationId xmlns:a16="http://schemas.microsoft.com/office/drawing/2014/main" id="{159BC731-60CE-412F-904F-420B2B11DF97}"/>
            </a:ext>
          </a:extLst>
        </xdr:cNvPr>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rcRect/>
        <a:stretch>
          <a:fillRect/>
        </a:stretch>
      </xdr:blipFill>
      <xdr:spPr bwMode="auto">
        <a:xfrm>
          <a:off x="8763000" y="4432300"/>
          <a:ext cx="87630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298450</xdr:colOff>
      <xdr:row>8</xdr:row>
      <xdr:rowOff>203200</xdr:rowOff>
    </xdr:from>
    <xdr:to>
      <xdr:col>8</xdr:col>
      <xdr:colOff>1117600</xdr:colOff>
      <xdr:row>8</xdr:row>
      <xdr:rowOff>717550</xdr:rowOff>
    </xdr:to>
    <xdr:pic>
      <xdr:nvPicPr>
        <xdr:cNvPr id="357047" name="Picture 42" descr="Picture 42">
          <a:extLst>
            <a:ext uri="{FF2B5EF4-FFF2-40B4-BE49-F238E27FC236}">
              <a16:creationId xmlns:a16="http://schemas.microsoft.com/office/drawing/2014/main" id="{A3088868-E306-44CF-A866-BEF5140C1FA8}"/>
            </a:ext>
          </a:extLst>
        </xdr:cNvPr>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rcRect/>
        <a:stretch>
          <a:fillRect/>
        </a:stretch>
      </xdr:blipFill>
      <xdr:spPr bwMode="auto">
        <a:xfrm>
          <a:off x="8724900" y="4959350"/>
          <a:ext cx="8191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311150</xdr:colOff>
      <xdr:row>9</xdr:row>
      <xdr:rowOff>209550</xdr:rowOff>
    </xdr:from>
    <xdr:to>
      <xdr:col>8</xdr:col>
      <xdr:colOff>1117600</xdr:colOff>
      <xdr:row>9</xdr:row>
      <xdr:rowOff>704850</xdr:rowOff>
    </xdr:to>
    <xdr:pic>
      <xdr:nvPicPr>
        <xdr:cNvPr id="357048" name="Picture 42" descr="Picture 42">
          <a:extLst>
            <a:ext uri="{FF2B5EF4-FFF2-40B4-BE49-F238E27FC236}">
              <a16:creationId xmlns:a16="http://schemas.microsoft.com/office/drawing/2014/main" id="{312614E2-6B78-4FF6-968E-4D4BE8BE5C95}"/>
            </a:ext>
          </a:extLst>
        </xdr:cNvPr>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rcRect/>
        <a:stretch>
          <a:fillRect/>
        </a:stretch>
      </xdr:blipFill>
      <xdr:spPr bwMode="auto">
        <a:xfrm>
          <a:off x="8737600" y="5530850"/>
          <a:ext cx="806450" cy="38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247650</xdr:colOff>
      <xdr:row>12</xdr:row>
      <xdr:rowOff>146050</xdr:rowOff>
    </xdr:from>
    <xdr:to>
      <xdr:col>8</xdr:col>
      <xdr:colOff>1206500</xdr:colOff>
      <xdr:row>12</xdr:row>
      <xdr:rowOff>330200</xdr:rowOff>
    </xdr:to>
    <xdr:pic>
      <xdr:nvPicPr>
        <xdr:cNvPr id="357049" name="Picture 43" descr="Picture 43">
          <a:extLst>
            <a:ext uri="{FF2B5EF4-FFF2-40B4-BE49-F238E27FC236}">
              <a16:creationId xmlns:a16="http://schemas.microsoft.com/office/drawing/2014/main" id="{39439E2F-D50F-4651-A676-E0CCDCA0B504}"/>
            </a:ext>
          </a:extLst>
        </xdr:cNvPr>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rcRect/>
        <a:stretch>
          <a:fillRect/>
        </a:stretch>
      </xdr:blipFill>
      <xdr:spPr bwMode="auto">
        <a:xfrm>
          <a:off x="8674100" y="7054850"/>
          <a:ext cx="958850" cy="184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292100</xdr:colOff>
      <xdr:row>29</xdr:row>
      <xdr:rowOff>209550</xdr:rowOff>
    </xdr:from>
    <xdr:to>
      <xdr:col>8</xdr:col>
      <xdr:colOff>1282700</xdr:colOff>
      <xdr:row>29</xdr:row>
      <xdr:rowOff>476250</xdr:rowOff>
    </xdr:to>
    <xdr:pic>
      <xdr:nvPicPr>
        <xdr:cNvPr id="357050" name="Picture 106" descr="Picture 106">
          <a:extLst>
            <a:ext uri="{FF2B5EF4-FFF2-40B4-BE49-F238E27FC236}">
              <a16:creationId xmlns:a16="http://schemas.microsoft.com/office/drawing/2014/main" id="{A1007CC6-191D-447F-82B6-FE1C3A71A1AD}"/>
            </a:ext>
          </a:extLst>
        </xdr:cNvPr>
        <xdr:cNvPicPr>
          <a:picLocks noChangeAspect="1"/>
        </xdr:cNvPicPr>
      </xdr:nvPicPr>
      <xdr:blipFill>
        <a:blip xmlns:r="http://schemas.openxmlformats.org/officeDocument/2006/relationships" r:embed="rId205">
          <a:extLst>
            <a:ext uri="{28A0092B-C50C-407E-A947-70E740481C1C}">
              <a14:useLocalDpi xmlns:a14="http://schemas.microsoft.com/office/drawing/2010/main" val="0"/>
            </a:ext>
          </a:extLst>
        </a:blip>
        <a:srcRect/>
        <a:stretch>
          <a:fillRect/>
        </a:stretch>
      </xdr:blipFill>
      <xdr:spPr bwMode="auto">
        <a:xfrm rot="237604">
          <a:off x="8718550" y="17075150"/>
          <a:ext cx="9906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520700</xdr:colOff>
      <xdr:row>73</xdr:row>
      <xdr:rowOff>133350</xdr:rowOff>
    </xdr:from>
    <xdr:to>
      <xdr:col>8</xdr:col>
      <xdr:colOff>1250950</xdr:colOff>
      <xdr:row>73</xdr:row>
      <xdr:rowOff>469900</xdr:rowOff>
    </xdr:to>
    <xdr:pic>
      <xdr:nvPicPr>
        <xdr:cNvPr id="357051" name="Picture 25" descr="Picture 25">
          <a:extLst>
            <a:ext uri="{FF2B5EF4-FFF2-40B4-BE49-F238E27FC236}">
              <a16:creationId xmlns:a16="http://schemas.microsoft.com/office/drawing/2014/main" id="{5995879B-EEAD-4016-BB58-2EFD7BA9EB08}"/>
            </a:ext>
          </a:extLst>
        </xdr:cNvPr>
        <xdr:cNvPicPr>
          <a:picLocks noChangeAspect="1"/>
        </xdr:cNvPicPr>
      </xdr:nvPicPr>
      <xdr:blipFill>
        <a:blip xmlns:r="http://schemas.openxmlformats.org/officeDocument/2006/relationships" r:embed="rId206">
          <a:extLst>
            <a:ext uri="{28A0092B-C50C-407E-A947-70E740481C1C}">
              <a14:useLocalDpi xmlns:a14="http://schemas.microsoft.com/office/drawing/2010/main" val="0"/>
            </a:ext>
          </a:extLst>
        </a:blip>
        <a:srcRect/>
        <a:stretch>
          <a:fillRect/>
        </a:stretch>
      </xdr:blipFill>
      <xdr:spPr bwMode="auto">
        <a:xfrm rot="237604">
          <a:off x="8947150" y="45135800"/>
          <a:ext cx="730250" cy="336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476250</xdr:colOff>
      <xdr:row>74</xdr:row>
      <xdr:rowOff>260350</xdr:rowOff>
    </xdr:from>
    <xdr:to>
      <xdr:col>8</xdr:col>
      <xdr:colOff>952500</xdr:colOff>
      <xdr:row>74</xdr:row>
      <xdr:rowOff>565150</xdr:rowOff>
    </xdr:to>
    <xdr:pic>
      <xdr:nvPicPr>
        <xdr:cNvPr id="357052" name="Picture 17" descr="Picture 17">
          <a:extLst>
            <a:ext uri="{FF2B5EF4-FFF2-40B4-BE49-F238E27FC236}">
              <a16:creationId xmlns:a16="http://schemas.microsoft.com/office/drawing/2014/main" id="{D04E8AA6-FA6D-4E84-B289-6D800CCF32D3}"/>
            </a:ext>
          </a:extLst>
        </xdr:cNvPr>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rcRect/>
        <a:stretch>
          <a:fillRect/>
        </a:stretch>
      </xdr:blipFill>
      <xdr:spPr bwMode="auto">
        <a:xfrm rot="237604">
          <a:off x="8902700" y="45859700"/>
          <a:ext cx="47625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469900</xdr:colOff>
      <xdr:row>75</xdr:row>
      <xdr:rowOff>323850</xdr:rowOff>
    </xdr:from>
    <xdr:to>
      <xdr:col>8</xdr:col>
      <xdr:colOff>1098550</xdr:colOff>
      <xdr:row>75</xdr:row>
      <xdr:rowOff>361950</xdr:rowOff>
    </xdr:to>
    <xdr:pic>
      <xdr:nvPicPr>
        <xdr:cNvPr id="357053" name="Picture 18" descr="Picture 18">
          <a:extLst>
            <a:ext uri="{FF2B5EF4-FFF2-40B4-BE49-F238E27FC236}">
              <a16:creationId xmlns:a16="http://schemas.microsoft.com/office/drawing/2014/main" id="{7C8B2C8F-9121-41E2-91BD-76B0E86866AE}"/>
            </a:ext>
          </a:extLst>
        </xdr:cNvPr>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rcRect/>
        <a:stretch>
          <a:fillRect/>
        </a:stretch>
      </xdr:blipFill>
      <xdr:spPr bwMode="auto">
        <a:xfrm rot="237604">
          <a:off x="8896350" y="46583600"/>
          <a:ext cx="628650" cy="38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450850</xdr:colOff>
      <xdr:row>76</xdr:row>
      <xdr:rowOff>120650</xdr:rowOff>
    </xdr:from>
    <xdr:to>
      <xdr:col>8</xdr:col>
      <xdr:colOff>1250950</xdr:colOff>
      <xdr:row>76</xdr:row>
      <xdr:rowOff>349250</xdr:rowOff>
    </xdr:to>
    <xdr:pic>
      <xdr:nvPicPr>
        <xdr:cNvPr id="357054" name="Picture 19" descr="Picture 19">
          <a:extLst>
            <a:ext uri="{FF2B5EF4-FFF2-40B4-BE49-F238E27FC236}">
              <a16:creationId xmlns:a16="http://schemas.microsoft.com/office/drawing/2014/main" id="{C81C8FF4-3AF2-44E8-8582-FFF0E90C4696}"/>
            </a:ext>
          </a:extLst>
        </xdr:cNvPr>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rcRect/>
        <a:stretch>
          <a:fillRect/>
        </a:stretch>
      </xdr:blipFill>
      <xdr:spPr bwMode="auto">
        <a:xfrm rot="237604">
          <a:off x="8877300" y="46863000"/>
          <a:ext cx="80010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419100</xdr:colOff>
      <xdr:row>77</xdr:row>
      <xdr:rowOff>44450</xdr:rowOff>
    </xdr:from>
    <xdr:to>
      <xdr:col>8</xdr:col>
      <xdr:colOff>1206500</xdr:colOff>
      <xdr:row>77</xdr:row>
      <xdr:rowOff>323850</xdr:rowOff>
    </xdr:to>
    <xdr:pic>
      <xdr:nvPicPr>
        <xdr:cNvPr id="357055" name="Picture 19" descr="Picture 19">
          <a:extLst>
            <a:ext uri="{FF2B5EF4-FFF2-40B4-BE49-F238E27FC236}">
              <a16:creationId xmlns:a16="http://schemas.microsoft.com/office/drawing/2014/main" id="{FD08F7DD-27A7-4A5A-A09C-0913016AF06A}"/>
            </a:ext>
          </a:extLst>
        </xdr:cNvPr>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rcRect/>
        <a:stretch>
          <a:fillRect/>
        </a:stretch>
      </xdr:blipFill>
      <xdr:spPr bwMode="auto">
        <a:xfrm rot="237604">
          <a:off x="8845550" y="47320200"/>
          <a:ext cx="787400" cy="279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488950</xdr:colOff>
      <xdr:row>78</xdr:row>
      <xdr:rowOff>190500</xdr:rowOff>
    </xdr:from>
    <xdr:to>
      <xdr:col>8</xdr:col>
      <xdr:colOff>1238250</xdr:colOff>
      <xdr:row>78</xdr:row>
      <xdr:rowOff>330200</xdr:rowOff>
    </xdr:to>
    <xdr:pic>
      <xdr:nvPicPr>
        <xdr:cNvPr id="357056" name="Picture 20" descr="Picture 20">
          <a:extLst>
            <a:ext uri="{FF2B5EF4-FFF2-40B4-BE49-F238E27FC236}">
              <a16:creationId xmlns:a16="http://schemas.microsoft.com/office/drawing/2014/main" id="{17DE8829-05D6-4BDC-87F6-0831DE2B0534}"/>
            </a:ext>
          </a:extLst>
        </xdr:cNvPr>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rcRect/>
        <a:stretch>
          <a:fillRect/>
        </a:stretch>
      </xdr:blipFill>
      <xdr:spPr bwMode="auto">
        <a:xfrm rot="237604">
          <a:off x="8915400" y="48012350"/>
          <a:ext cx="749300" cy="13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450850</xdr:colOff>
      <xdr:row>79</xdr:row>
      <xdr:rowOff>63500</xdr:rowOff>
    </xdr:from>
    <xdr:to>
      <xdr:col>8</xdr:col>
      <xdr:colOff>1041400</xdr:colOff>
      <xdr:row>79</xdr:row>
      <xdr:rowOff>533400</xdr:rowOff>
    </xdr:to>
    <xdr:pic>
      <xdr:nvPicPr>
        <xdr:cNvPr id="357057" name="Picture 21" descr="Picture 21">
          <a:extLst>
            <a:ext uri="{FF2B5EF4-FFF2-40B4-BE49-F238E27FC236}">
              <a16:creationId xmlns:a16="http://schemas.microsoft.com/office/drawing/2014/main" id="{36ED2145-97A2-4042-956A-DCC15A2B39D9}"/>
            </a:ext>
          </a:extLst>
        </xdr:cNvPr>
        <xdr:cNvPicPr>
          <a:picLocks noChangeAspect="1"/>
        </xdr:cNvPicPr>
      </xdr:nvPicPr>
      <xdr:blipFill>
        <a:blip xmlns:r="http://schemas.openxmlformats.org/officeDocument/2006/relationships" r:embed="rId211">
          <a:extLst>
            <a:ext uri="{28A0092B-C50C-407E-A947-70E740481C1C}">
              <a14:useLocalDpi xmlns:a14="http://schemas.microsoft.com/office/drawing/2010/main" val="0"/>
            </a:ext>
          </a:extLst>
        </a:blip>
        <a:srcRect/>
        <a:stretch>
          <a:fillRect/>
        </a:stretch>
      </xdr:blipFill>
      <xdr:spPr bwMode="auto">
        <a:xfrm rot="237604">
          <a:off x="8877300" y="48304450"/>
          <a:ext cx="59055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406400</xdr:colOff>
      <xdr:row>80</xdr:row>
      <xdr:rowOff>88900</xdr:rowOff>
    </xdr:from>
    <xdr:to>
      <xdr:col>8</xdr:col>
      <xdr:colOff>1047750</xdr:colOff>
      <xdr:row>80</xdr:row>
      <xdr:rowOff>533400</xdr:rowOff>
    </xdr:to>
    <xdr:pic>
      <xdr:nvPicPr>
        <xdr:cNvPr id="357058" name="Picture 22" descr="Picture 22">
          <a:extLst>
            <a:ext uri="{FF2B5EF4-FFF2-40B4-BE49-F238E27FC236}">
              <a16:creationId xmlns:a16="http://schemas.microsoft.com/office/drawing/2014/main" id="{BBDC42CB-26DB-4264-82EA-8287C3D17EEF}"/>
            </a:ext>
          </a:extLst>
        </xdr:cNvPr>
        <xdr:cNvPicPr>
          <a:picLocks noChangeAspect="1"/>
        </xdr:cNvPicPr>
      </xdr:nvPicPr>
      <xdr:blipFill>
        <a:blip xmlns:r="http://schemas.openxmlformats.org/officeDocument/2006/relationships" r:embed="rId212">
          <a:extLst>
            <a:ext uri="{28A0092B-C50C-407E-A947-70E740481C1C}">
              <a14:useLocalDpi xmlns:a14="http://schemas.microsoft.com/office/drawing/2010/main" val="0"/>
            </a:ext>
          </a:extLst>
        </a:blip>
        <a:srcRect/>
        <a:stretch>
          <a:fillRect/>
        </a:stretch>
      </xdr:blipFill>
      <xdr:spPr bwMode="auto">
        <a:xfrm rot="237604">
          <a:off x="8832850" y="48895000"/>
          <a:ext cx="64135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406400</xdr:colOff>
      <xdr:row>81</xdr:row>
      <xdr:rowOff>57150</xdr:rowOff>
    </xdr:from>
    <xdr:to>
      <xdr:col>8</xdr:col>
      <xdr:colOff>1073150</xdr:colOff>
      <xdr:row>81</xdr:row>
      <xdr:rowOff>457200</xdr:rowOff>
    </xdr:to>
    <xdr:pic>
      <xdr:nvPicPr>
        <xdr:cNvPr id="357059" name="Picture 22" descr="Picture 22">
          <a:extLst>
            <a:ext uri="{FF2B5EF4-FFF2-40B4-BE49-F238E27FC236}">
              <a16:creationId xmlns:a16="http://schemas.microsoft.com/office/drawing/2014/main" id="{44450433-8F11-41D3-AF5B-C3725EE7691F}"/>
            </a:ext>
          </a:extLst>
        </xdr:cNvPr>
        <xdr:cNvPicPr>
          <a:picLocks noChangeAspect="1"/>
        </xdr:cNvPicPr>
      </xdr:nvPicPr>
      <xdr:blipFill>
        <a:blip xmlns:r="http://schemas.openxmlformats.org/officeDocument/2006/relationships" r:embed="rId212">
          <a:extLst>
            <a:ext uri="{28A0092B-C50C-407E-A947-70E740481C1C}">
              <a14:useLocalDpi xmlns:a14="http://schemas.microsoft.com/office/drawing/2010/main" val="0"/>
            </a:ext>
          </a:extLst>
        </a:blip>
        <a:srcRect/>
        <a:stretch>
          <a:fillRect/>
        </a:stretch>
      </xdr:blipFill>
      <xdr:spPr bwMode="auto">
        <a:xfrm rot="272764">
          <a:off x="8832850" y="49415700"/>
          <a:ext cx="6667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381000</xdr:colOff>
      <xdr:row>82</xdr:row>
      <xdr:rowOff>38100</xdr:rowOff>
    </xdr:from>
    <xdr:to>
      <xdr:col>8</xdr:col>
      <xdr:colOff>1060450</xdr:colOff>
      <xdr:row>82</xdr:row>
      <xdr:rowOff>495300</xdr:rowOff>
    </xdr:to>
    <xdr:pic>
      <xdr:nvPicPr>
        <xdr:cNvPr id="357060" name="Picture 22" descr="Picture 22">
          <a:extLst>
            <a:ext uri="{FF2B5EF4-FFF2-40B4-BE49-F238E27FC236}">
              <a16:creationId xmlns:a16="http://schemas.microsoft.com/office/drawing/2014/main" id="{CDACE654-65C8-41A2-A74D-E9035401B393}"/>
            </a:ext>
          </a:extLst>
        </xdr:cNvPr>
        <xdr:cNvPicPr>
          <a:picLocks noChangeAspect="1"/>
        </xdr:cNvPicPr>
      </xdr:nvPicPr>
      <xdr:blipFill>
        <a:blip xmlns:r="http://schemas.openxmlformats.org/officeDocument/2006/relationships" r:embed="rId212">
          <a:extLst>
            <a:ext uri="{28A0092B-C50C-407E-A947-70E740481C1C}">
              <a14:useLocalDpi xmlns:a14="http://schemas.microsoft.com/office/drawing/2010/main" val="0"/>
            </a:ext>
          </a:extLst>
        </a:blip>
        <a:srcRect/>
        <a:stretch>
          <a:fillRect/>
        </a:stretch>
      </xdr:blipFill>
      <xdr:spPr bwMode="auto">
        <a:xfrm rot="237604">
          <a:off x="8807450" y="49930050"/>
          <a:ext cx="6794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8</xdr:col>
      <xdr:colOff>476250</xdr:colOff>
      <xdr:row>135</xdr:row>
      <xdr:rowOff>76200</xdr:rowOff>
    </xdr:from>
    <xdr:to>
      <xdr:col>8</xdr:col>
      <xdr:colOff>1066800</xdr:colOff>
      <xdr:row>135</xdr:row>
      <xdr:rowOff>527050</xdr:rowOff>
    </xdr:to>
    <xdr:pic>
      <xdr:nvPicPr>
        <xdr:cNvPr id="357061" name="Picture 353" descr="Picture 353">
          <a:extLst>
            <a:ext uri="{FF2B5EF4-FFF2-40B4-BE49-F238E27FC236}">
              <a16:creationId xmlns:a16="http://schemas.microsoft.com/office/drawing/2014/main" id="{9B541C02-E990-44BF-9D2A-644781D0E41D}"/>
            </a:ext>
          </a:extLst>
        </xdr:cNvPr>
        <xdr:cNvPicPr>
          <a:picLocks noChangeAspect="1"/>
        </xdr:cNvPicPr>
      </xdr:nvPicPr>
      <xdr:blipFill>
        <a:blip xmlns:r="http://schemas.openxmlformats.org/officeDocument/2006/relationships" r:embed="rId213">
          <a:extLst>
            <a:ext uri="{28A0092B-C50C-407E-A947-70E740481C1C}">
              <a14:useLocalDpi xmlns:a14="http://schemas.microsoft.com/office/drawing/2010/main" val="0"/>
            </a:ext>
          </a:extLst>
        </a:blip>
        <a:srcRect/>
        <a:stretch>
          <a:fillRect/>
        </a:stretch>
      </xdr:blipFill>
      <xdr:spPr bwMode="auto">
        <a:xfrm rot="237604">
          <a:off x="8902700" y="84359750"/>
          <a:ext cx="59055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22.xml><?xml version="1.0" encoding="utf-8"?>
<xdr:wsDr xmlns:xdr="http://schemas.openxmlformats.org/drawingml/2006/spreadsheetDrawing" xmlns:a="http://schemas.openxmlformats.org/drawingml/2006/main">
  <xdr:twoCellAnchor>
    <xdr:from>
      <xdr:col>5</xdr:col>
      <xdr:colOff>349250</xdr:colOff>
      <xdr:row>1</xdr:row>
      <xdr:rowOff>292100</xdr:rowOff>
    </xdr:from>
    <xdr:to>
      <xdr:col>5</xdr:col>
      <xdr:colOff>1149350</xdr:colOff>
      <xdr:row>1</xdr:row>
      <xdr:rowOff>844550</xdr:rowOff>
    </xdr:to>
    <xdr:pic>
      <xdr:nvPicPr>
        <xdr:cNvPr id="349385" name="Resim 14" descr="Resim 14">
          <a:extLst>
            <a:ext uri="{FF2B5EF4-FFF2-40B4-BE49-F238E27FC236}">
              <a16:creationId xmlns:a16="http://schemas.microsoft.com/office/drawing/2014/main" id="{922BA77E-A05E-4C2A-9264-C4DF85BF473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299200" y="673100"/>
          <a:ext cx="8001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361950</xdr:colOff>
      <xdr:row>2</xdr:row>
      <xdr:rowOff>304800</xdr:rowOff>
    </xdr:from>
    <xdr:to>
      <xdr:col>5</xdr:col>
      <xdr:colOff>1130300</xdr:colOff>
      <xdr:row>2</xdr:row>
      <xdr:rowOff>831850</xdr:rowOff>
    </xdr:to>
    <xdr:pic>
      <xdr:nvPicPr>
        <xdr:cNvPr id="349386" name="Resim 6" descr="Resim 6">
          <a:extLst>
            <a:ext uri="{FF2B5EF4-FFF2-40B4-BE49-F238E27FC236}">
              <a16:creationId xmlns:a16="http://schemas.microsoft.com/office/drawing/2014/main" id="{8E7AC0E6-BECF-4755-83DF-3586B32F345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311900" y="1733550"/>
          <a:ext cx="7683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3</xdr:row>
      <xdr:rowOff>304800</xdr:rowOff>
    </xdr:from>
    <xdr:to>
      <xdr:col>5</xdr:col>
      <xdr:colOff>1168400</xdr:colOff>
      <xdr:row>3</xdr:row>
      <xdr:rowOff>863600</xdr:rowOff>
    </xdr:to>
    <xdr:pic>
      <xdr:nvPicPr>
        <xdr:cNvPr id="349387" name="Resim 3" descr="Resim 3">
          <a:extLst>
            <a:ext uri="{FF2B5EF4-FFF2-40B4-BE49-F238E27FC236}">
              <a16:creationId xmlns:a16="http://schemas.microsoft.com/office/drawing/2014/main" id="{001D81BA-83B4-4C95-9875-861149C8B10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280150" y="2781300"/>
          <a:ext cx="83820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298450</xdr:colOff>
      <xdr:row>4</xdr:row>
      <xdr:rowOff>292100</xdr:rowOff>
    </xdr:from>
    <xdr:to>
      <xdr:col>5</xdr:col>
      <xdr:colOff>1187450</xdr:colOff>
      <xdr:row>4</xdr:row>
      <xdr:rowOff>698500</xdr:rowOff>
    </xdr:to>
    <xdr:pic>
      <xdr:nvPicPr>
        <xdr:cNvPr id="349388" name="Picture 72" descr="Picture 72">
          <a:extLst>
            <a:ext uri="{FF2B5EF4-FFF2-40B4-BE49-F238E27FC236}">
              <a16:creationId xmlns:a16="http://schemas.microsoft.com/office/drawing/2014/main" id="{CD379A81-95BB-4BC2-A326-A95420E159A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248400" y="3816350"/>
          <a:ext cx="88900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5</xdr:row>
      <xdr:rowOff>304800</xdr:rowOff>
    </xdr:from>
    <xdr:to>
      <xdr:col>5</xdr:col>
      <xdr:colOff>1181100</xdr:colOff>
      <xdr:row>5</xdr:row>
      <xdr:rowOff>762000</xdr:rowOff>
    </xdr:to>
    <xdr:pic>
      <xdr:nvPicPr>
        <xdr:cNvPr id="349389" name="Picture 70" descr="Picture 70">
          <a:extLst>
            <a:ext uri="{FF2B5EF4-FFF2-40B4-BE49-F238E27FC236}">
              <a16:creationId xmlns:a16="http://schemas.microsoft.com/office/drawing/2014/main" id="{E7CDA1D2-3E96-4F4E-8928-B3F30723EB7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261100" y="4876800"/>
          <a:ext cx="8699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6</xdr:row>
      <xdr:rowOff>342900</xdr:rowOff>
    </xdr:from>
    <xdr:to>
      <xdr:col>5</xdr:col>
      <xdr:colOff>1155700</xdr:colOff>
      <xdr:row>6</xdr:row>
      <xdr:rowOff>723900</xdr:rowOff>
    </xdr:to>
    <xdr:pic>
      <xdr:nvPicPr>
        <xdr:cNvPr id="349390" name="Resim 1" descr="Resim 1">
          <a:extLst>
            <a:ext uri="{FF2B5EF4-FFF2-40B4-BE49-F238E27FC236}">
              <a16:creationId xmlns:a16="http://schemas.microsoft.com/office/drawing/2014/main" id="{51DD0E17-E107-4453-8B0D-13D1E9CA1E1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280150" y="5962650"/>
          <a:ext cx="8255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412750</xdr:colOff>
      <xdr:row>7</xdr:row>
      <xdr:rowOff>304800</xdr:rowOff>
    </xdr:from>
    <xdr:to>
      <xdr:col>5</xdr:col>
      <xdr:colOff>1092200</xdr:colOff>
      <xdr:row>7</xdr:row>
      <xdr:rowOff>806450</xdr:rowOff>
    </xdr:to>
    <xdr:pic>
      <xdr:nvPicPr>
        <xdr:cNvPr id="349391" name="Picture 241" descr="Picture 241">
          <a:extLst>
            <a:ext uri="{FF2B5EF4-FFF2-40B4-BE49-F238E27FC236}">
              <a16:creationId xmlns:a16="http://schemas.microsoft.com/office/drawing/2014/main" id="{40E88BE7-7FF7-418B-A600-330F162722C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362700" y="6972300"/>
          <a:ext cx="67945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381000</xdr:colOff>
      <xdr:row>8</xdr:row>
      <xdr:rowOff>304800</xdr:rowOff>
    </xdr:from>
    <xdr:to>
      <xdr:col>5</xdr:col>
      <xdr:colOff>1117600</xdr:colOff>
      <xdr:row>8</xdr:row>
      <xdr:rowOff>800100</xdr:rowOff>
    </xdr:to>
    <xdr:pic>
      <xdr:nvPicPr>
        <xdr:cNvPr id="349392" name="Resim 23" descr="Resim 23">
          <a:extLst>
            <a:ext uri="{FF2B5EF4-FFF2-40B4-BE49-F238E27FC236}">
              <a16:creationId xmlns:a16="http://schemas.microsoft.com/office/drawing/2014/main" id="{C7527630-2721-467C-846B-7A4A18C470DE}"/>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330950" y="8020050"/>
          <a:ext cx="7366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368300</xdr:colOff>
      <xdr:row>9</xdr:row>
      <xdr:rowOff>323850</xdr:rowOff>
    </xdr:from>
    <xdr:to>
      <xdr:col>5</xdr:col>
      <xdr:colOff>1130300</xdr:colOff>
      <xdr:row>9</xdr:row>
      <xdr:rowOff>762000</xdr:rowOff>
    </xdr:to>
    <xdr:pic>
      <xdr:nvPicPr>
        <xdr:cNvPr id="349393" name="Resim 5" descr="Resim 5">
          <a:extLst>
            <a:ext uri="{FF2B5EF4-FFF2-40B4-BE49-F238E27FC236}">
              <a16:creationId xmlns:a16="http://schemas.microsoft.com/office/drawing/2014/main" id="{3173B344-611E-4B61-BB92-28D5506258C4}"/>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318250" y="9086850"/>
          <a:ext cx="7620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311150</xdr:colOff>
      <xdr:row>10</xdr:row>
      <xdr:rowOff>292100</xdr:rowOff>
    </xdr:from>
    <xdr:to>
      <xdr:col>5</xdr:col>
      <xdr:colOff>1181100</xdr:colOff>
      <xdr:row>10</xdr:row>
      <xdr:rowOff>749300</xdr:rowOff>
    </xdr:to>
    <xdr:pic>
      <xdr:nvPicPr>
        <xdr:cNvPr id="349394" name="Picture 27" descr="Picture 27">
          <a:extLst>
            <a:ext uri="{FF2B5EF4-FFF2-40B4-BE49-F238E27FC236}">
              <a16:creationId xmlns:a16="http://schemas.microsoft.com/office/drawing/2014/main" id="{177BDDEF-DD3B-41AF-8B76-15188EFEAAE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261100" y="10102850"/>
          <a:ext cx="8699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368300</xdr:colOff>
      <xdr:row>11</xdr:row>
      <xdr:rowOff>323850</xdr:rowOff>
    </xdr:from>
    <xdr:to>
      <xdr:col>5</xdr:col>
      <xdr:colOff>1130300</xdr:colOff>
      <xdr:row>11</xdr:row>
      <xdr:rowOff>762000</xdr:rowOff>
    </xdr:to>
    <xdr:pic>
      <xdr:nvPicPr>
        <xdr:cNvPr id="349395" name="Resim 9" descr="Resim 9">
          <a:extLst>
            <a:ext uri="{FF2B5EF4-FFF2-40B4-BE49-F238E27FC236}">
              <a16:creationId xmlns:a16="http://schemas.microsoft.com/office/drawing/2014/main" id="{44F64595-60F7-479F-8F2F-1EDAF3DC28D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18250" y="11182350"/>
          <a:ext cx="7620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336550</xdr:colOff>
      <xdr:row>12</xdr:row>
      <xdr:rowOff>323850</xdr:rowOff>
    </xdr:from>
    <xdr:to>
      <xdr:col>5</xdr:col>
      <xdr:colOff>1143000</xdr:colOff>
      <xdr:row>12</xdr:row>
      <xdr:rowOff>882650</xdr:rowOff>
    </xdr:to>
    <xdr:pic>
      <xdr:nvPicPr>
        <xdr:cNvPr id="349396" name="Resim 14" descr="Resim 14">
          <a:extLst>
            <a:ext uri="{FF2B5EF4-FFF2-40B4-BE49-F238E27FC236}">
              <a16:creationId xmlns:a16="http://schemas.microsoft.com/office/drawing/2014/main" id="{E5A6F0BE-3A60-4075-A296-7B24371C1D5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286500" y="12230100"/>
          <a:ext cx="80645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317500</xdr:colOff>
      <xdr:row>13</xdr:row>
      <xdr:rowOff>292100</xdr:rowOff>
    </xdr:from>
    <xdr:to>
      <xdr:col>5</xdr:col>
      <xdr:colOff>1174750</xdr:colOff>
      <xdr:row>13</xdr:row>
      <xdr:rowOff>793750</xdr:rowOff>
    </xdr:to>
    <xdr:pic>
      <xdr:nvPicPr>
        <xdr:cNvPr id="349397" name="Resim 5" descr="Resim 5">
          <a:extLst>
            <a:ext uri="{FF2B5EF4-FFF2-40B4-BE49-F238E27FC236}">
              <a16:creationId xmlns:a16="http://schemas.microsoft.com/office/drawing/2014/main" id="{96E8BB31-32CF-4EE1-B2A5-7CDFE8A65D77}"/>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267450" y="13246100"/>
          <a:ext cx="85725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361950</xdr:colOff>
      <xdr:row>14</xdr:row>
      <xdr:rowOff>304800</xdr:rowOff>
    </xdr:from>
    <xdr:to>
      <xdr:col>5</xdr:col>
      <xdr:colOff>1143000</xdr:colOff>
      <xdr:row>14</xdr:row>
      <xdr:rowOff>819150</xdr:rowOff>
    </xdr:to>
    <xdr:pic>
      <xdr:nvPicPr>
        <xdr:cNvPr id="349398" name="Resim 16" descr="Resim 16">
          <a:extLst>
            <a:ext uri="{FF2B5EF4-FFF2-40B4-BE49-F238E27FC236}">
              <a16:creationId xmlns:a16="http://schemas.microsoft.com/office/drawing/2014/main" id="{CDB43989-F7D7-4691-B418-9E4CC4F68E55}"/>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311900" y="14306550"/>
          <a:ext cx="7810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15</xdr:row>
      <xdr:rowOff>304800</xdr:rowOff>
    </xdr:from>
    <xdr:to>
      <xdr:col>5</xdr:col>
      <xdr:colOff>1168400</xdr:colOff>
      <xdr:row>15</xdr:row>
      <xdr:rowOff>800100</xdr:rowOff>
    </xdr:to>
    <xdr:pic>
      <xdr:nvPicPr>
        <xdr:cNvPr id="349399" name="Resim 9" descr="Resim 9">
          <a:extLst>
            <a:ext uri="{FF2B5EF4-FFF2-40B4-BE49-F238E27FC236}">
              <a16:creationId xmlns:a16="http://schemas.microsoft.com/office/drawing/2014/main" id="{6FDE7F5D-AEF5-45F4-B2D3-33451424997A}"/>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6280150" y="15354300"/>
          <a:ext cx="8382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16</xdr:row>
      <xdr:rowOff>292100</xdr:rowOff>
    </xdr:from>
    <xdr:to>
      <xdr:col>5</xdr:col>
      <xdr:colOff>1168400</xdr:colOff>
      <xdr:row>16</xdr:row>
      <xdr:rowOff>749300</xdr:rowOff>
    </xdr:to>
    <xdr:pic>
      <xdr:nvPicPr>
        <xdr:cNvPr id="349400" name="Resim 471" descr="Resim 471">
          <a:extLst>
            <a:ext uri="{FF2B5EF4-FFF2-40B4-BE49-F238E27FC236}">
              <a16:creationId xmlns:a16="http://schemas.microsoft.com/office/drawing/2014/main" id="{98FF5709-14FA-4FBC-B856-46BEDAC817D1}"/>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6280150" y="16389350"/>
          <a:ext cx="8382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381000</xdr:colOff>
      <xdr:row>17</xdr:row>
      <xdr:rowOff>400050</xdr:rowOff>
    </xdr:from>
    <xdr:to>
      <xdr:col>5</xdr:col>
      <xdr:colOff>1117600</xdr:colOff>
      <xdr:row>17</xdr:row>
      <xdr:rowOff>742950</xdr:rowOff>
    </xdr:to>
    <xdr:pic>
      <xdr:nvPicPr>
        <xdr:cNvPr id="349401" name="Picture 17" descr="Picture 17">
          <a:extLst>
            <a:ext uri="{FF2B5EF4-FFF2-40B4-BE49-F238E27FC236}">
              <a16:creationId xmlns:a16="http://schemas.microsoft.com/office/drawing/2014/main" id="{225F7C49-9893-4ABB-8622-3CE2585B5E3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6330950" y="17545050"/>
          <a:ext cx="7366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18</xdr:row>
      <xdr:rowOff>400050</xdr:rowOff>
    </xdr:from>
    <xdr:to>
      <xdr:col>5</xdr:col>
      <xdr:colOff>1168400</xdr:colOff>
      <xdr:row>18</xdr:row>
      <xdr:rowOff>742950</xdr:rowOff>
    </xdr:to>
    <xdr:pic>
      <xdr:nvPicPr>
        <xdr:cNvPr id="349402" name="Picture 18" descr="Picture 18">
          <a:extLst>
            <a:ext uri="{FF2B5EF4-FFF2-40B4-BE49-F238E27FC236}">
              <a16:creationId xmlns:a16="http://schemas.microsoft.com/office/drawing/2014/main" id="{1F63A31F-B316-4B15-B1F9-B751D2B81A4B}"/>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6280150" y="18592800"/>
          <a:ext cx="8382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298450</xdr:colOff>
      <xdr:row>19</xdr:row>
      <xdr:rowOff>400050</xdr:rowOff>
    </xdr:from>
    <xdr:to>
      <xdr:col>5</xdr:col>
      <xdr:colOff>1187450</xdr:colOff>
      <xdr:row>19</xdr:row>
      <xdr:rowOff>800100</xdr:rowOff>
    </xdr:to>
    <xdr:pic>
      <xdr:nvPicPr>
        <xdr:cNvPr id="349403" name="Picture 19" descr="Picture 19">
          <a:extLst>
            <a:ext uri="{FF2B5EF4-FFF2-40B4-BE49-F238E27FC236}">
              <a16:creationId xmlns:a16="http://schemas.microsoft.com/office/drawing/2014/main" id="{0878A1FD-9EEA-4750-BD1F-AF44EA5D10F3}"/>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248400" y="19640550"/>
          <a:ext cx="8890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349250</xdr:colOff>
      <xdr:row>1</xdr:row>
      <xdr:rowOff>292100</xdr:rowOff>
    </xdr:from>
    <xdr:to>
      <xdr:col>9</xdr:col>
      <xdr:colOff>1149350</xdr:colOff>
      <xdr:row>1</xdr:row>
      <xdr:rowOff>844550</xdr:rowOff>
    </xdr:to>
    <xdr:pic>
      <xdr:nvPicPr>
        <xdr:cNvPr id="349404" name="Resim 14" descr="Resim 14">
          <a:extLst>
            <a:ext uri="{FF2B5EF4-FFF2-40B4-BE49-F238E27FC236}">
              <a16:creationId xmlns:a16="http://schemas.microsoft.com/office/drawing/2014/main" id="{CBB53322-691B-4770-BA61-F6FF9E376995}"/>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0128250" y="673100"/>
          <a:ext cx="8001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361950</xdr:colOff>
      <xdr:row>2</xdr:row>
      <xdr:rowOff>304800</xdr:rowOff>
    </xdr:from>
    <xdr:to>
      <xdr:col>9</xdr:col>
      <xdr:colOff>1130300</xdr:colOff>
      <xdr:row>2</xdr:row>
      <xdr:rowOff>831850</xdr:rowOff>
    </xdr:to>
    <xdr:pic>
      <xdr:nvPicPr>
        <xdr:cNvPr id="349405" name="Resim 6" descr="Resim 6">
          <a:extLst>
            <a:ext uri="{FF2B5EF4-FFF2-40B4-BE49-F238E27FC236}">
              <a16:creationId xmlns:a16="http://schemas.microsoft.com/office/drawing/2014/main" id="{0C8C1687-5BFE-404B-85BB-A4E8193F7CB2}"/>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0140950" y="1733550"/>
          <a:ext cx="7683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330200</xdr:colOff>
      <xdr:row>3</xdr:row>
      <xdr:rowOff>304800</xdr:rowOff>
    </xdr:from>
    <xdr:to>
      <xdr:col>9</xdr:col>
      <xdr:colOff>1168400</xdr:colOff>
      <xdr:row>3</xdr:row>
      <xdr:rowOff>863600</xdr:rowOff>
    </xdr:to>
    <xdr:pic>
      <xdr:nvPicPr>
        <xdr:cNvPr id="349406" name="Resim 3" descr="Resim 3">
          <a:extLst>
            <a:ext uri="{FF2B5EF4-FFF2-40B4-BE49-F238E27FC236}">
              <a16:creationId xmlns:a16="http://schemas.microsoft.com/office/drawing/2014/main" id="{95D9ACDA-9135-4361-92E9-18CC3280454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0109200" y="2781300"/>
          <a:ext cx="83820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298450</xdr:colOff>
      <xdr:row>4</xdr:row>
      <xdr:rowOff>292100</xdr:rowOff>
    </xdr:from>
    <xdr:to>
      <xdr:col>9</xdr:col>
      <xdr:colOff>1187450</xdr:colOff>
      <xdr:row>4</xdr:row>
      <xdr:rowOff>698500</xdr:rowOff>
    </xdr:to>
    <xdr:pic>
      <xdr:nvPicPr>
        <xdr:cNvPr id="349407" name="Picture 72" descr="Picture 72">
          <a:extLst>
            <a:ext uri="{FF2B5EF4-FFF2-40B4-BE49-F238E27FC236}">
              <a16:creationId xmlns:a16="http://schemas.microsoft.com/office/drawing/2014/main" id="{147E8478-C7F2-4586-AC83-398597A37902}"/>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0077450" y="3816350"/>
          <a:ext cx="88900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311150</xdr:colOff>
      <xdr:row>5</xdr:row>
      <xdr:rowOff>304800</xdr:rowOff>
    </xdr:from>
    <xdr:to>
      <xdr:col>9</xdr:col>
      <xdr:colOff>1181100</xdr:colOff>
      <xdr:row>5</xdr:row>
      <xdr:rowOff>762000</xdr:rowOff>
    </xdr:to>
    <xdr:pic>
      <xdr:nvPicPr>
        <xdr:cNvPr id="349408" name="Picture 70" descr="Picture 70">
          <a:extLst>
            <a:ext uri="{FF2B5EF4-FFF2-40B4-BE49-F238E27FC236}">
              <a16:creationId xmlns:a16="http://schemas.microsoft.com/office/drawing/2014/main" id="{B3CF9BAA-DD15-4C24-B2A3-9017F53355CA}"/>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0090150" y="4876800"/>
          <a:ext cx="8699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330200</xdr:colOff>
      <xdr:row>6</xdr:row>
      <xdr:rowOff>342900</xdr:rowOff>
    </xdr:from>
    <xdr:to>
      <xdr:col>9</xdr:col>
      <xdr:colOff>1162050</xdr:colOff>
      <xdr:row>6</xdr:row>
      <xdr:rowOff>723900</xdr:rowOff>
    </xdr:to>
    <xdr:pic>
      <xdr:nvPicPr>
        <xdr:cNvPr id="349409" name="Resim 1" descr="Resim 1">
          <a:extLst>
            <a:ext uri="{FF2B5EF4-FFF2-40B4-BE49-F238E27FC236}">
              <a16:creationId xmlns:a16="http://schemas.microsoft.com/office/drawing/2014/main" id="{EC69D691-3492-4B27-865F-4BC7C08C8797}"/>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0109200" y="5962650"/>
          <a:ext cx="8318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412750</xdr:colOff>
      <xdr:row>7</xdr:row>
      <xdr:rowOff>304800</xdr:rowOff>
    </xdr:from>
    <xdr:to>
      <xdr:col>9</xdr:col>
      <xdr:colOff>1092200</xdr:colOff>
      <xdr:row>7</xdr:row>
      <xdr:rowOff>806450</xdr:rowOff>
    </xdr:to>
    <xdr:pic>
      <xdr:nvPicPr>
        <xdr:cNvPr id="349410" name="Picture 241" descr="Picture 241">
          <a:extLst>
            <a:ext uri="{FF2B5EF4-FFF2-40B4-BE49-F238E27FC236}">
              <a16:creationId xmlns:a16="http://schemas.microsoft.com/office/drawing/2014/main" id="{D8300303-0A6C-4F26-8DE0-07185EA13498}"/>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191750" y="6972300"/>
          <a:ext cx="67945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381000</xdr:colOff>
      <xdr:row>8</xdr:row>
      <xdr:rowOff>304800</xdr:rowOff>
    </xdr:from>
    <xdr:to>
      <xdr:col>9</xdr:col>
      <xdr:colOff>1117600</xdr:colOff>
      <xdr:row>8</xdr:row>
      <xdr:rowOff>800100</xdr:rowOff>
    </xdr:to>
    <xdr:pic>
      <xdr:nvPicPr>
        <xdr:cNvPr id="349411" name="Resim 23" descr="Resim 23">
          <a:extLst>
            <a:ext uri="{FF2B5EF4-FFF2-40B4-BE49-F238E27FC236}">
              <a16:creationId xmlns:a16="http://schemas.microsoft.com/office/drawing/2014/main" id="{B21D49F6-DA0F-4CC2-AEF7-6A99A32513B9}"/>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0160000" y="8020050"/>
          <a:ext cx="7366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368300</xdr:colOff>
      <xdr:row>9</xdr:row>
      <xdr:rowOff>323850</xdr:rowOff>
    </xdr:from>
    <xdr:to>
      <xdr:col>9</xdr:col>
      <xdr:colOff>1130300</xdr:colOff>
      <xdr:row>9</xdr:row>
      <xdr:rowOff>762000</xdr:rowOff>
    </xdr:to>
    <xdr:pic>
      <xdr:nvPicPr>
        <xdr:cNvPr id="349412" name="Resim 5" descr="Resim 5">
          <a:extLst>
            <a:ext uri="{FF2B5EF4-FFF2-40B4-BE49-F238E27FC236}">
              <a16:creationId xmlns:a16="http://schemas.microsoft.com/office/drawing/2014/main" id="{620A1031-584F-46A4-AB65-FA5D650BB7CA}"/>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0147300" y="9086850"/>
          <a:ext cx="7620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311150</xdr:colOff>
      <xdr:row>10</xdr:row>
      <xdr:rowOff>292100</xdr:rowOff>
    </xdr:from>
    <xdr:to>
      <xdr:col>9</xdr:col>
      <xdr:colOff>1181100</xdr:colOff>
      <xdr:row>10</xdr:row>
      <xdr:rowOff>749300</xdr:rowOff>
    </xdr:to>
    <xdr:pic>
      <xdr:nvPicPr>
        <xdr:cNvPr id="349413" name="Picture 27" descr="Picture 27">
          <a:extLst>
            <a:ext uri="{FF2B5EF4-FFF2-40B4-BE49-F238E27FC236}">
              <a16:creationId xmlns:a16="http://schemas.microsoft.com/office/drawing/2014/main" id="{AB5EB092-09B8-4072-8937-BEA2E56C3BB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0090150" y="10102850"/>
          <a:ext cx="8699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368300</xdr:colOff>
      <xdr:row>11</xdr:row>
      <xdr:rowOff>323850</xdr:rowOff>
    </xdr:from>
    <xdr:to>
      <xdr:col>9</xdr:col>
      <xdr:colOff>1130300</xdr:colOff>
      <xdr:row>11</xdr:row>
      <xdr:rowOff>762000</xdr:rowOff>
    </xdr:to>
    <xdr:pic>
      <xdr:nvPicPr>
        <xdr:cNvPr id="349414" name="Resim 9" descr="Resim 9">
          <a:extLst>
            <a:ext uri="{FF2B5EF4-FFF2-40B4-BE49-F238E27FC236}">
              <a16:creationId xmlns:a16="http://schemas.microsoft.com/office/drawing/2014/main" id="{C7240039-C898-4984-968D-42FAA0586E0A}"/>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0147300" y="11182350"/>
          <a:ext cx="7620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342900</xdr:colOff>
      <xdr:row>12</xdr:row>
      <xdr:rowOff>323850</xdr:rowOff>
    </xdr:from>
    <xdr:to>
      <xdr:col>9</xdr:col>
      <xdr:colOff>1149350</xdr:colOff>
      <xdr:row>12</xdr:row>
      <xdr:rowOff>882650</xdr:rowOff>
    </xdr:to>
    <xdr:pic>
      <xdr:nvPicPr>
        <xdr:cNvPr id="349415" name="Resim 14" descr="Resim 14">
          <a:extLst>
            <a:ext uri="{FF2B5EF4-FFF2-40B4-BE49-F238E27FC236}">
              <a16:creationId xmlns:a16="http://schemas.microsoft.com/office/drawing/2014/main" id="{5543EE57-AA87-415F-B57C-E1C4489452BB}"/>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0121900" y="12230100"/>
          <a:ext cx="80645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317500</xdr:colOff>
      <xdr:row>13</xdr:row>
      <xdr:rowOff>292100</xdr:rowOff>
    </xdr:from>
    <xdr:to>
      <xdr:col>9</xdr:col>
      <xdr:colOff>1174750</xdr:colOff>
      <xdr:row>13</xdr:row>
      <xdr:rowOff>793750</xdr:rowOff>
    </xdr:to>
    <xdr:pic>
      <xdr:nvPicPr>
        <xdr:cNvPr id="349416" name="Resim 5" descr="Resim 5">
          <a:extLst>
            <a:ext uri="{FF2B5EF4-FFF2-40B4-BE49-F238E27FC236}">
              <a16:creationId xmlns:a16="http://schemas.microsoft.com/office/drawing/2014/main" id="{4DCF2C48-4C01-48A4-94FA-5CA3A990B01E}"/>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10096500" y="13246100"/>
          <a:ext cx="85725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361950</xdr:colOff>
      <xdr:row>14</xdr:row>
      <xdr:rowOff>304800</xdr:rowOff>
    </xdr:from>
    <xdr:to>
      <xdr:col>9</xdr:col>
      <xdr:colOff>1143000</xdr:colOff>
      <xdr:row>14</xdr:row>
      <xdr:rowOff>819150</xdr:rowOff>
    </xdr:to>
    <xdr:pic>
      <xdr:nvPicPr>
        <xdr:cNvPr id="349417" name="Resim 16" descr="Resim 16">
          <a:extLst>
            <a:ext uri="{FF2B5EF4-FFF2-40B4-BE49-F238E27FC236}">
              <a16:creationId xmlns:a16="http://schemas.microsoft.com/office/drawing/2014/main" id="{367E8E8B-4CA1-42A9-8B0B-D79FB03CEF90}"/>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0140950" y="14306550"/>
          <a:ext cx="7810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330200</xdr:colOff>
      <xdr:row>15</xdr:row>
      <xdr:rowOff>304800</xdr:rowOff>
    </xdr:from>
    <xdr:to>
      <xdr:col>9</xdr:col>
      <xdr:colOff>1168400</xdr:colOff>
      <xdr:row>15</xdr:row>
      <xdr:rowOff>800100</xdr:rowOff>
    </xdr:to>
    <xdr:pic>
      <xdr:nvPicPr>
        <xdr:cNvPr id="349418" name="Resim 9" descr="Resim 9">
          <a:extLst>
            <a:ext uri="{FF2B5EF4-FFF2-40B4-BE49-F238E27FC236}">
              <a16:creationId xmlns:a16="http://schemas.microsoft.com/office/drawing/2014/main" id="{199675AB-AE6A-4F4C-B946-F12CC6BC1FE6}"/>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0109200" y="15354300"/>
          <a:ext cx="8382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330200</xdr:colOff>
      <xdr:row>16</xdr:row>
      <xdr:rowOff>292100</xdr:rowOff>
    </xdr:from>
    <xdr:to>
      <xdr:col>9</xdr:col>
      <xdr:colOff>1168400</xdr:colOff>
      <xdr:row>16</xdr:row>
      <xdr:rowOff>749300</xdr:rowOff>
    </xdr:to>
    <xdr:pic>
      <xdr:nvPicPr>
        <xdr:cNvPr id="349419" name="Resim 471" descr="Resim 471">
          <a:extLst>
            <a:ext uri="{FF2B5EF4-FFF2-40B4-BE49-F238E27FC236}">
              <a16:creationId xmlns:a16="http://schemas.microsoft.com/office/drawing/2014/main" id="{2F8043EA-18DA-47AE-8245-FAF8B1D5D397}"/>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0109200" y="16389350"/>
          <a:ext cx="8382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381000</xdr:colOff>
      <xdr:row>17</xdr:row>
      <xdr:rowOff>400050</xdr:rowOff>
    </xdr:from>
    <xdr:to>
      <xdr:col>9</xdr:col>
      <xdr:colOff>1117600</xdr:colOff>
      <xdr:row>17</xdr:row>
      <xdr:rowOff>742950</xdr:rowOff>
    </xdr:to>
    <xdr:pic>
      <xdr:nvPicPr>
        <xdr:cNvPr id="349420" name="Picture 17" descr="Picture 17">
          <a:extLst>
            <a:ext uri="{FF2B5EF4-FFF2-40B4-BE49-F238E27FC236}">
              <a16:creationId xmlns:a16="http://schemas.microsoft.com/office/drawing/2014/main" id="{7375AE4C-A79A-4031-8C57-3A87417BD49A}"/>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0160000" y="17545050"/>
          <a:ext cx="7366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330200</xdr:colOff>
      <xdr:row>18</xdr:row>
      <xdr:rowOff>400050</xdr:rowOff>
    </xdr:from>
    <xdr:to>
      <xdr:col>9</xdr:col>
      <xdr:colOff>1168400</xdr:colOff>
      <xdr:row>18</xdr:row>
      <xdr:rowOff>742950</xdr:rowOff>
    </xdr:to>
    <xdr:pic>
      <xdr:nvPicPr>
        <xdr:cNvPr id="349421" name="Picture 18" descr="Picture 18">
          <a:extLst>
            <a:ext uri="{FF2B5EF4-FFF2-40B4-BE49-F238E27FC236}">
              <a16:creationId xmlns:a16="http://schemas.microsoft.com/office/drawing/2014/main" id="{A31FD054-6E61-4D8B-8A77-8B3E72AA6E45}"/>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0109200" y="18592800"/>
          <a:ext cx="8382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9</xdr:col>
      <xdr:colOff>298450</xdr:colOff>
      <xdr:row>19</xdr:row>
      <xdr:rowOff>400050</xdr:rowOff>
    </xdr:from>
    <xdr:to>
      <xdr:col>9</xdr:col>
      <xdr:colOff>1187450</xdr:colOff>
      <xdr:row>19</xdr:row>
      <xdr:rowOff>800100</xdr:rowOff>
    </xdr:to>
    <xdr:pic>
      <xdr:nvPicPr>
        <xdr:cNvPr id="349422" name="Picture 19" descr="Picture 19">
          <a:extLst>
            <a:ext uri="{FF2B5EF4-FFF2-40B4-BE49-F238E27FC236}">
              <a16:creationId xmlns:a16="http://schemas.microsoft.com/office/drawing/2014/main" id="{C0E25B8C-F182-44E0-8922-7EFD1ED9CE8E}"/>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0077450" y="19640550"/>
          <a:ext cx="8890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23.xml><?xml version="1.0" encoding="utf-8"?>
<xdr:wsDr xmlns:xdr="http://schemas.openxmlformats.org/drawingml/2006/spreadsheetDrawing" xmlns:a="http://schemas.openxmlformats.org/drawingml/2006/main">
  <xdr:twoCellAnchor>
    <xdr:from>
      <xdr:col>7</xdr:col>
      <xdr:colOff>228600</xdr:colOff>
      <xdr:row>1</xdr:row>
      <xdr:rowOff>190500</xdr:rowOff>
    </xdr:from>
    <xdr:to>
      <xdr:col>7</xdr:col>
      <xdr:colOff>1054100</xdr:colOff>
      <xdr:row>1</xdr:row>
      <xdr:rowOff>1162050</xdr:rowOff>
    </xdr:to>
    <xdr:pic>
      <xdr:nvPicPr>
        <xdr:cNvPr id="357527" name="Picture 1" descr="Picture 1">
          <a:extLst>
            <a:ext uri="{FF2B5EF4-FFF2-40B4-BE49-F238E27FC236}">
              <a16:creationId xmlns:a16="http://schemas.microsoft.com/office/drawing/2014/main" id="{A6C75E28-963F-470A-9149-8941074B009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041900" y="749300"/>
          <a:ext cx="8255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127000</xdr:colOff>
      <xdr:row>3</xdr:row>
      <xdr:rowOff>406400</xdr:rowOff>
    </xdr:from>
    <xdr:to>
      <xdr:col>7</xdr:col>
      <xdr:colOff>1174750</xdr:colOff>
      <xdr:row>3</xdr:row>
      <xdr:rowOff>863600</xdr:rowOff>
    </xdr:to>
    <xdr:pic>
      <xdr:nvPicPr>
        <xdr:cNvPr id="357528" name="Picture 2" descr="Picture 2">
          <a:extLst>
            <a:ext uri="{FF2B5EF4-FFF2-40B4-BE49-F238E27FC236}">
              <a16:creationId xmlns:a16="http://schemas.microsoft.com/office/drawing/2014/main" id="{71376535-B07D-4561-ACD1-415F882C2FE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940300" y="3505200"/>
          <a:ext cx="10477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127000</xdr:colOff>
      <xdr:row>4</xdr:row>
      <xdr:rowOff>374650</xdr:rowOff>
    </xdr:from>
    <xdr:to>
      <xdr:col>7</xdr:col>
      <xdr:colOff>1206500</xdr:colOff>
      <xdr:row>4</xdr:row>
      <xdr:rowOff>622300</xdr:rowOff>
    </xdr:to>
    <xdr:pic>
      <xdr:nvPicPr>
        <xdr:cNvPr id="357529" name="Picture 5" descr="Picture 5">
          <a:extLst>
            <a:ext uri="{FF2B5EF4-FFF2-40B4-BE49-F238E27FC236}">
              <a16:creationId xmlns:a16="http://schemas.microsoft.com/office/drawing/2014/main" id="{70D4F8AA-F440-4B72-9E0F-31346CCDA30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940300" y="4743450"/>
          <a:ext cx="107950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38100</xdr:colOff>
      <xdr:row>5</xdr:row>
      <xdr:rowOff>400050</xdr:rowOff>
    </xdr:from>
    <xdr:to>
      <xdr:col>7</xdr:col>
      <xdr:colOff>1244600</xdr:colOff>
      <xdr:row>5</xdr:row>
      <xdr:rowOff>1079500</xdr:rowOff>
    </xdr:to>
    <xdr:pic>
      <xdr:nvPicPr>
        <xdr:cNvPr id="357530" name="Picture 6" descr="Picture 6">
          <a:extLst>
            <a:ext uri="{FF2B5EF4-FFF2-40B4-BE49-F238E27FC236}">
              <a16:creationId xmlns:a16="http://schemas.microsoft.com/office/drawing/2014/main" id="{9A5EEB71-E950-4C1E-88C8-1BE2AC714BB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851400" y="6038850"/>
          <a:ext cx="12065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38100</xdr:colOff>
      <xdr:row>6</xdr:row>
      <xdr:rowOff>400050</xdr:rowOff>
    </xdr:from>
    <xdr:to>
      <xdr:col>7</xdr:col>
      <xdr:colOff>1244600</xdr:colOff>
      <xdr:row>6</xdr:row>
      <xdr:rowOff>1079500</xdr:rowOff>
    </xdr:to>
    <xdr:pic>
      <xdr:nvPicPr>
        <xdr:cNvPr id="357531" name="Picture 5" descr="Picture 5">
          <a:extLst>
            <a:ext uri="{FF2B5EF4-FFF2-40B4-BE49-F238E27FC236}">
              <a16:creationId xmlns:a16="http://schemas.microsoft.com/office/drawing/2014/main" id="{4D04F262-AA2E-4E35-8A96-784A3CF429B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851400" y="7308850"/>
          <a:ext cx="12065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38100</xdr:colOff>
      <xdr:row>7</xdr:row>
      <xdr:rowOff>400050</xdr:rowOff>
    </xdr:from>
    <xdr:to>
      <xdr:col>7</xdr:col>
      <xdr:colOff>1244600</xdr:colOff>
      <xdr:row>7</xdr:row>
      <xdr:rowOff>1079500</xdr:rowOff>
    </xdr:to>
    <xdr:pic>
      <xdr:nvPicPr>
        <xdr:cNvPr id="357532" name="Picture 6" descr="Picture 6">
          <a:extLst>
            <a:ext uri="{FF2B5EF4-FFF2-40B4-BE49-F238E27FC236}">
              <a16:creationId xmlns:a16="http://schemas.microsoft.com/office/drawing/2014/main" id="{A63A8CD9-0749-49DF-B9F1-5716CB989DF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851400" y="8578850"/>
          <a:ext cx="12065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38100</xdr:colOff>
      <xdr:row>8</xdr:row>
      <xdr:rowOff>400050</xdr:rowOff>
    </xdr:from>
    <xdr:to>
      <xdr:col>7</xdr:col>
      <xdr:colOff>1244600</xdr:colOff>
      <xdr:row>8</xdr:row>
      <xdr:rowOff>1079500</xdr:rowOff>
    </xdr:to>
    <xdr:pic>
      <xdr:nvPicPr>
        <xdr:cNvPr id="357533" name="Picture 6" descr="Picture 6">
          <a:extLst>
            <a:ext uri="{FF2B5EF4-FFF2-40B4-BE49-F238E27FC236}">
              <a16:creationId xmlns:a16="http://schemas.microsoft.com/office/drawing/2014/main" id="{D7DF63E0-5603-4F78-BCC2-B78AFE5BA00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851400" y="9848850"/>
          <a:ext cx="12065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107950</xdr:colOff>
      <xdr:row>9</xdr:row>
      <xdr:rowOff>304800</xdr:rowOff>
    </xdr:from>
    <xdr:to>
      <xdr:col>7</xdr:col>
      <xdr:colOff>1174750</xdr:colOff>
      <xdr:row>9</xdr:row>
      <xdr:rowOff>939800</xdr:rowOff>
    </xdr:to>
    <xdr:pic>
      <xdr:nvPicPr>
        <xdr:cNvPr id="357534" name="Picture 7" descr="Picture 7">
          <a:extLst>
            <a:ext uri="{FF2B5EF4-FFF2-40B4-BE49-F238E27FC236}">
              <a16:creationId xmlns:a16="http://schemas.microsoft.com/office/drawing/2014/main" id="{403F9D55-B84D-451A-8389-2BF059D75CE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921250" y="11023600"/>
          <a:ext cx="106680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88900</xdr:colOff>
      <xdr:row>10</xdr:row>
      <xdr:rowOff>342900</xdr:rowOff>
    </xdr:from>
    <xdr:to>
      <xdr:col>7</xdr:col>
      <xdr:colOff>1193800</xdr:colOff>
      <xdr:row>10</xdr:row>
      <xdr:rowOff>958850</xdr:rowOff>
    </xdr:to>
    <xdr:pic>
      <xdr:nvPicPr>
        <xdr:cNvPr id="357535" name="Picture 8" descr="Picture 8">
          <a:extLst>
            <a:ext uri="{FF2B5EF4-FFF2-40B4-BE49-F238E27FC236}">
              <a16:creationId xmlns:a16="http://schemas.microsoft.com/office/drawing/2014/main" id="{545E0F17-237E-4547-B118-0A1491510AEB}"/>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902200" y="12331700"/>
          <a:ext cx="11049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88900</xdr:colOff>
      <xdr:row>11</xdr:row>
      <xdr:rowOff>342900</xdr:rowOff>
    </xdr:from>
    <xdr:to>
      <xdr:col>7</xdr:col>
      <xdr:colOff>1193800</xdr:colOff>
      <xdr:row>11</xdr:row>
      <xdr:rowOff>958850</xdr:rowOff>
    </xdr:to>
    <xdr:pic>
      <xdr:nvPicPr>
        <xdr:cNvPr id="357536" name="Picture 8" descr="Picture 8">
          <a:extLst>
            <a:ext uri="{FF2B5EF4-FFF2-40B4-BE49-F238E27FC236}">
              <a16:creationId xmlns:a16="http://schemas.microsoft.com/office/drawing/2014/main" id="{62EACFC9-A52E-4C80-A4D6-B52BBFC103C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902200" y="13601700"/>
          <a:ext cx="11049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88900</xdr:colOff>
      <xdr:row>12</xdr:row>
      <xdr:rowOff>342900</xdr:rowOff>
    </xdr:from>
    <xdr:to>
      <xdr:col>7</xdr:col>
      <xdr:colOff>1193800</xdr:colOff>
      <xdr:row>12</xdr:row>
      <xdr:rowOff>958850</xdr:rowOff>
    </xdr:to>
    <xdr:pic>
      <xdr:nvPicPr>
        <xdr:cNvPr id="357537" name="Picture 8" descr="Picture 8">
          <a:extLst>
            <a:ext uri="{FF2B5EF4-FFF2-40B4-BE49-F238E27FC236}">
              <a16:creationId xmlns:a16="http://schemas.microsoft.com/office/drawing/2014/main" id="{DDACBD28-8C3C-406E-9965-7971D49C322F}"/>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902200" y="14871700"/>
          <a:ext cx="11049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88900</xdr:colOff>
      <xdr:row>13</xdr:row>
      <xdr:rowOff>342900</xdr:rowOff>
    </xdr:from>
    <xdr:to>
      <xdr:col>7</xdr:col>
      <xdr:colOff>1193800</xdr:colOff>
      <xdr:row>13</xdr:row>
      <xdr:rowOff>958850</xdr:rowOff>
    </xdr:to>
    <xdr:pic>
      <xdr:nvPicPr>
        <xdr:cNvPr id="357538" name="Picture 8" descr="Picture 8">
          <a:extLst>
            <a:ext uri="{FF2B5EF4-FFF2-40B4-BE49-F238E27FC236}">
              <a16:creationId xmlns:a16="http://schemas.microsoft.com/office/drawing/2014/main" id="{D673E65C-6C45-40CB-AEF3-610F2A758B2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902200" y="16141700"/>
          <a:ext cx="11049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31750</xdr:colOff>
      <xdr:row>14</xdr:row>
      <xdr:rowOff>292100</xdr:rowOff>
    </xdr:from>
    <xdr:to>
      <xdr:col>7</xdr:col>
      <xdr:colOff>1270000</xdr:colOff>
      <xdr:row>14</xdr:row>
      <xdr:rowOff>1035050</xdr:rowOff>
    </xdr:to>
    <xdr:pic>
      <xdr:nvPicPr>
        <xdr:cNvPr id="357539" name="Picture 9" descr="Picture 9">
          <a:extLst>
            <a:ext uri="{FF2B5EF4-FFF2-40B4-BE49-F238E27FC236}">
              <a16:creationId xmlns:a16="http://schemas.microsoft.com/office/drawing/2014/main" id="{4BA98F8B-3583-4954-B8EC-688B95FD10B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845050" y="17360900"/>
          <a:ext cx="12382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120650</xdr:colOff>
      <xdr:row>15</xdr:row>
      <xdr:rowOff>323850</xdr:rowOff>
    </xdr:from>
    <xdr:to>
      <xdr:col>7</xdr:col>
      <xdr:colOff>1187450</xdr:colOff>
      <xdr:row>15</xdr:row>
      <xdr:rowOff>914400</xdr:rowOff>
    </xdr:to>
    <xdr:pic>
      <xdr:nvPicPr>
        <xdr:cNvPr id="357540" name="Picture 10" descr="Picture 10">
          <a:extLst>
            <a:ext uri="{FF2B5EF4-FFF2-40B4-BE49-F238E27FC236}">
              <a16:creationId xmlns:a16="http://schemas.microsoft.com/office/drawing/2014/main" id="{F87816F8-0071-4368-A049-33AE66FA5342}"/>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933950" y="18662650"/>
          <a:ext cx="10668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6</xdr:col>
      <xdr:colOff>1187450</xdr:colOff>
      <xdr:row>16</xdr:row>
      <xdr:rowOff>266700</xdr:rowOff>
    </xdr:from>
    <xdr:to>
      <xdr:col>7</xdr:col>
      <xdr:colOff>1295400</xdr:colOff>
      <xdr:row>16</xdr:row>
      <xdr:rowOff>990600</xdr:rowOff>
    </xdr:to>
    <xdr:pic>
      <xdr:nvPicPr>
        <xdr:cNvPr id="357541" name="Picture 10" descr="Picture 10">
          <a:extLst>
            <a:ext uri="{FF2B5EF4-FFF2-40B4-BE49-F238E27FC236}">
              <a16:creationId xmlns:a16="http://schemas.microsoft.com/office/drawing/2014/main" id="{9B2BA275-5C2C-45C8-BBE2-D97111A26C3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171950" y="19875500"/>
          <a:ext cx="19177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6</xdr:col>
      <xdr:colOff>1187450</xdr:colOff>
      <xdr:row>17</xdr:row>
      <xdr:rowOff>266700</xdr:rowOff>
    </xdr:from>
    <xdr:to>
      <xdr:col>7</xdr:col>
      <xdr:colOff>1295400</xdr:colOff>
      <xdr:row>17</xdr:row>
      <xdr:rowOff>990600</xdr:rowOff>
    </xdr:to>
    <xdr:pic>
      <xdr:nvPicPr>
        <xdr:cNvPr id="357542" name="Picture 10" descr="Picture 10">
          <a:extLst>
            <a:ext uri="{FF2B5EF4-FFF2-40B4-BE49-F238E27FC236}">
              <a16:creationId xmlns:a16="http://schemas.microsoft.com/office/drawing/2014/main" id="{E0F917C7-F1C7-4CBE-9FFB-E3601761A37A}"/>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171950" y="21145500"/>
          <a:ext cx="19177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190500</xdr:colOff>
      <xdr:row>18</xdr:row>
      <xdr:rowOff>260350</xdr:rowOff>
    </xdr:from>
    <xdr:to>
      <xdr:col>7</xdr:col>
      <xdr:colOff>1168400</xdr:colOff>
      <xdr:row>18</xdr:row>
      <xdr:rowOff>844550</xdr:rowOff>
    </xdr:to>
    <xdr:pic>
      <xdr:nvPicPr>
        <xdr:cNvPr id="357543" name="Picture 11" descr="Picture 11">
          <a:extLst>
            <a:ext uri="{FF2B5EF4-FFF2-40B4-BE49-F238E27FC236}">
              <a16:creationId xmlns:a16="http://schemas.microsoft.com/office/drawing/2014/main" id="{80513BD3-E838-43B7-BE84-54848DB114F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003800" y="22409150"/>
          <a:ext cx="9779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6</xdr:col>
      <xdr:colOff>1187450</xdr:colOff>
      <xdr:row>19</xdr:row>
      <xdr:rowOff>266700</xdr:rowOff>
    </xdr:from>
    <xdr:to>
      <xdr:col>7</xdr:col>
      <xdr:colOff>1295400</xdr:colOff>
      <xdr:row>19</xdr:row>
      <xdr:rowOff>990600</xdr:rowOff>
    </xdr:to>
    <xdr:pic>
      <xdr:nvPicPr>
        <xdr:cNvPr id="357544" name="Picture 10" descr="Picture 10">
          <a:extLst>
            <a:ext uri="{FF2B5EF4-FFF2-40B4-BE49-F238E27FC236}">
              <a16:creationId xmlns:a16="http://schemas.microsoft.com/office/drawing/2014/main" id="{7AC9655F-8950-4637-BFB0-B3514BFEC9F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171950" y="23685500"/>
          <a:ext cx="19177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19050</xdr:colOff>
      <xdr:row>20</xdr:row>
      <xdr:rowOff>177800</xdr:rowOff>
    </xdr:from>
    <xdr:to>
      <xdr:col>7</xdr:col>
      <xdr:colOff>1212850</xdr:colOff>
      <xdr:row>20</xdr:row>
      <xdr:rowOff>711200</xdr:rowOff>
    </xdr:to>
    <xdr:pic>
      <xdr:nvPicPr>
        <xdr:cNvPr id="357545" name="Picture 10" descr="Picture 10">
          <a:extLst>
            <a:ext uri="{FF2B5EF4-FFF2-40B4-BE49-F238E27FC236}">
              <a16:creationId xmlns:a16="http://schemas.microsoft.com/office/drawing/2014/main" id="{0B8BEFAD-4029-43CD-AB69-7B71D57D4F7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832350" y="24866600"/>
          <a:ext cx="11938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101600</xdr:colOff>
      <xdr:row>21</xdr:row>
      <xdr:rowOff>266700</xdr:rowOff>
    </xdr:from>
    <xdr:to>
      <xdr:col>7</xdr:col>
      <xdr:colOff>1276350</xdr:colOff>
      <xdr:row>21</xdr:row>
      <xdr:rowOff>990600</xdr:rowOff>
    </xdr:to>
    <xdr:pic>
      <xdr:nvPicPr>
        <xdr:cNvPr id="357546" name="Picture 10" descr="Picture 10">
          <a:extLst>
            <a:ext uri="{FF2B5EF4-FFF2-40B4-BE49-F238E27FC236}">
              <a16:creationId xmlns:a16="http://schemas.microsoft.com/office/drawing/2014/main" id="{BC42D0B4-C0E4-4321-8480-42B41BA389B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914900" y="26225500"/>
          <a:ext cx="11747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69850</xdr:colOff>
      <xdr:row>22</xdr:row>
      <xdr:rowOff>323850</xdr:rowOff>
    </xdr:from>
    <xdr:to>
      <xdr:col>7</xdr:col>
      <xdr:colOff>1263650</xdr:colOff>
      <xdr:row>22</xdr:row>
      <xdr:rowOff>908050</xdr:rowOff>
    </xdr:to>
    <xdr:pic>
      <xdr:nvPicPr>
        <xdr:cNvPr id="357547" name="Picture 11" descr="Picture 11">
          <a:extLst>
            <a:ext uri="{FF2B5EF4-FFF2-40B4-BE49-F238E27FC236}">
              <a16:creationId xmlns:a16="http://schemas.microsoft.com/office/drawing/2014/main" id="{E5D78346-397A-4C3D-9B65-7370308448B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883150" y="27552650"/>
          <a:ext cx="11938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31750</xdr:colOff>
      <xdr:row>24</xdr:row>
      <xdr:rowOff>438150</xdr:rowOff>
    </xdr:from>
    <xdr:to>
      <xdr:col>7</xdr:col>
      <xdr:colOff>1257300</xdr:colOff>
      <xdr:row>24</xdr:row>
      <xdr:rowOff>1123950</xdr:rowOff>
    </xdr:to>
    <xdr:pic>
      <xdr:nvPicPr>
        <xdr:cNvPr id="357548" name="Picture 13" descr="Picture 13">
          <a:extLst>
            <a:ext uri="{FF2B5EF4-FFF2-40B4-BE49-F238E27FC236}">
              <a16:creationId xmlns:a16="http://schemas.microsoft.com/office/drawing/2014/main" id="{0C2757AE-0EA2-4EC0-9A3F-8E98CC0188E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845050" y="30206950"/>
          <a:ext cx="12255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31750</xdr:colOff>
      <xdr:row>25</xdr:row>
      <xdr:rowOff>438150</xdr:rowOff>
    </xdr:from>
    <xdr:to>
      <xdr:col>7</xdr:col>
      <xdr:colOff>1257300</xdr:colOff>
      <xdr:row>25</xdr:row>
      <xdr:rowOff>1123950</xdr:rowOff>
    </xdr:to>
    <xdr:pic>
      <xdr:nvPicPr>
        <xdr:cNvPr id="357549" name="Picture 13" descr="Picture 13">
          <a:extLst>
            <a:ext uri="{FF2B5EF4-FFF2-40B4-BE49-F238E27FC236}">
              <a16:creationId xmlns:a16="http://schemas.microsoft.com/office/drawing/2014/main" id="{D09CD155-5F82-4EBD-B9F2-1D35228AC67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845050" y="31476950"/>
          <a:ext cx="12255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31750</xdr:colOff>
      <xdr:row>23</xdr:row>
      <xdr:rowOff>438150</xdr:rowOff>
    </xdr:from>
    <xdr:to>
      <xdr:col>7</xdr:col>
      <xdr:colOff>1257300</xdr:colOff>
      <xdr:row>23</xdr:row>
      <xdr:rowOff>1123950</xdr:rowOff>
    </xdr:to>
    <xdr:pic>
      <xdr:nvPicPr>
        <xdr:cNvPr id="357550" name="Picture 13" descr="Picture 13">
          <a:extLst>
            <a:ext uri="{FF2B5EF4-FFF2-40B4-BE49-F238E27FC236}">
              <a16:creationId xmlns:a16="http://schemas.microsoft.com/office/drawing/2014/main" id="{1BB437CB-B145-4BAE-8A2C-85F6F1895AF9}"/>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845050" y="28936950"/>
          <a:ext cx="12255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19050</xdr:colOff>
      <xdr:row>27</xdr:row>
      <xdr:rowOff>241300</xdr:rowOff>
    </xdr:from>
    <xdr:to>
      <xdr:col>7</xdr:col>
      <xdr:colOff>1263650</xdr:colOff>
      <xdr:row>27</xdr:row>
      <xdr:rowOff>984250</xdr:rowOff>
    </xdr:to>
    <xdr:pic>
      <xdr:nvPicPr>
        <xdr:cNvPr id="357551" name="Picture 14" descr="Picture 14">
          <a:extLst>
            <a:ext uri="{FF2B5EF4-FFF2-40B4-BE49-F238E27FC236}">
              <a16:creationId xmlns:a16="http://schemas.microsoft.com/office/drawing/2014/main" id="{8E950E5C-0C77-4DF7-A493-A8326FD7933B}"/>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832350" y="33820100"/>
          <a:ext cx="12446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31750</xdr:colOff>
      <xdr:row>28</xdr:row>
      <xdr:rowOff>438150</xdr:rowOff>
    </xdr:from>
    <xdr:to>
      <xdr:col>7</xdr:col>
      <xdr:colOff>1257300</xdr:colOff>
      <xdr:row>28</xdr:row>
      <xdr:rowOff>1123950</xdr:rowOff>
    </xdr:to>
    <xdr:pic>
      <xdr:nvPicPr>
        <xdr:cNvPr id="357552" name="Picture 13" descr="Picture 13">
          <a:extLst>
            <a:ext uri="{FF2B5EF4-FFF2-40B4-BE49-F238E27FC236}">
              <a16:creationId xmlns:a16="http://schemas.microsoft.com/office/drawing/2014/main" id="{E3B3C37C-10F1-43A6-B371-1B3459F3F64F}"/>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845050" y="35286950"/>
          <a:ext cx="12255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31750</xdr:colOff>
      <xdr:row>29</xdr:row>
      <xdr:rowOff>438150</xdr:rowOff>
    </xdr:from>
    <xdr:to>
      <xdr:col>7</xdr:col>
      <xdr:colOff>1257300</xdr:colOff>
      <xdr:row>29</xdr:row>
      <xdr:rowOff>1123950</xdr:rowOff>
    </xdr:to>
    <xdr:pic>
      <xdr:nvPicPr>
        <xdr:cNvPr id="357553" name="Picture 13" descr="Picture 13">
          <a:extLst>
            <a:ext uri="{FF2B5EF4-FFF2-40B4-BE49-F238E27FC236}">
              <a16:creationId xmlns:a16="http://schemas.microsoft.com/office/drawing/2014/main" id="{DA850164-02B8-41FE-8004-5C5E2EBC344D}"/>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845050" y="36556950"/>
          <a:ext cx="12255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38100</xdr:colOff>
      <xdr:row>30</xdr:row>
      <xdr:rowOff>323850</xdr:rowOff>
    </xdr:from>
    <xdr:to>
      <xdr:col>7</xdr:col>
      <xdr:colOff>1276350</xdr:colOff>
      <xdr:row>30</xdr:row>
      <xdr:rowOff>1104900</xdr:rowOff>
    </xdr:to>
    <xdr:pic>
      <xdr:nvPicPr>
        <xdr:cNvPr id="357554" name="Picture 15" descr="Picture 15">
          <a:extLst>
            <a:ext uri="{FF2B5EF4-FFF2-40B4-BE49-F238E27FC236}">
              <a16:creationId xmlns:a16="http://schemas.microsoft.com/office/drawing/2014/main" id="{10F24516-714A-467D-B4CB-BA7A41A1D29E}"/>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851400" y="37712650"/>
          <a:ext cx="12382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88900</xdr:colOff>
      <xdr:row>31</xdr:row>
      <xdr:rowOff>406400</xdr:rowOff>
    </xdr:from>
    <xdr:to>
      <xdr:col>7</xdr:col>
      <xdr:colOff>1193800</xdr:colOff>
      <xdr:row>31</xdr:row>
      <xdr:rowOff>882650</xdr:rowOff>
    </xdr:to>
    <xdr:pic>
      <xdr:nvPicPr>
        <xdr:cNvPr id="357555" name="Picture 16" descr="Picture 16">
          <a:extLst>
            <a:ext uri="{FF2B5EF4-FFF2-40B4-BE49-F238E27FC236}">
              <a16:creationId xmlns:a16="http://schemas.microsoft.com/office/drawing/2014/main" id="{DC623FCF-5FD6-436D-B0C4-80D4AD65D379}"/>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902200" y="39065200"/>
          <a:ext cx="11049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88900</xdr:colOff>
      <xdr:row>32</xdr:row>
      <xdr:rowOff>342900</xdr:rowOff>
    </xdr:from>
    <xdr:to>
      <xdr:col>7</xdr:col>
      <xdr:colOff>1193800</xdr:colOff>
      <xdr:row>32</xdr:row>
      <xdr:rowOff>895350</xdr:rowOff>
    </xdr:to>
    <xdr:pic>
      <xdr:nvPicPr>
        <xdr:cNvPr id="357556" name="Picture 17" descr="Picture 17">
          <a:extLst>
            <a:ext uri="{FF2B5EF4-FFF2-40B4-BE49-F238E27FC236}">
              <a16:creationId xmlns:a16="http://schemas.microsoft.com/office/drawing/2014/main" id="{A2AFCDC5-F098-454A-B1AD-AD6E3AB84151}"/>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902200" y="40271700"/>
          <a:ext cx="11049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88900</xdr:colOff>
      <xdr:row>33</xdr:row>
      <xdr:rowOff>304800</xdr:rowOff>
    </xdr:from>
    <xdr:to>
      <xdr:col>7</xdr:col>
      <xdr:colOff>1193800</xdr:colOff>
      <xdr:row>33</xdr:row>
      <xdr:rowOff>857250</xdr:rowOff>
    </xdr:to>
    <xdr:pic>
      <xdr:nvPicPr>
        <xdr:cNvPr id="357557" name="Picture 18" descr="Picture 18">
          <a:extLst>
            <a:ext uri="{FF2B5EF4-FFF2-40B4-BE49-F238E27FC236}">
              <a16:creationId xmlns:a16="http://schemas.microsoft.com/office/drawing/2014/main" id="{4B69BC6A-4209-4D10-98D8-1C9DE3E0CE29}"/>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902200" y="41503600"/>
          <a:ext cx="11049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88900</xdr:colOff>
      <xdr:row>34</xdr:row>
      <xdr:rowOff>279400</xdr:rowOff>
    </xdr:from>
    <xdr:to>
      <xdr:col>7</xdr:col>
      <xdr:colOff>1193800</xdr:colOff>
      <xdr:row>34</xdr:row>
      <xdr:rowOff>1022350</xdr:rowOff>
    </xdr:to>
    <xdr:pic>
      <xdr:nvPicPr>
        <xdr:cNvPr id="357558" name="Picture 19" descr="Picture 19">
          <a:extLst>
            <a:ext uri="{FF2B5EF4-FFF2-40B4-BE49-F238E27FC236}">
              <a16:creationId xmlns:a16="http://schemas.microsoft.com/office/drawing/2014/main" id="{04B65D10-C568-4EF0-AA43-8BA524627413}"/>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902200" y="42748200"/>
          <a:ext cx="11049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190500</xdr:colOff>
      <xdr:row>35</xdr:row>
      <xdr:rowOff>190500</xdr:rowOff>
    </xdr:from>
    <xdr:to>
      <xdr:col>7</xdr:col>
      <xdr:colOff>1104900</xdr:colOff>
      <xdr:row>35</xdr:row>
      <xdr:rowOff>1085850</xdr:rowOff>
    </xdr:to>
    <xdr:pic>
      <xdr:nvPicPr>
        <xdr:cNvPr id="357559" name="Picture 20" descr="Picture 20">
          <a:extLst>
            <a:ext uri="{FF2B5EF4-FFF2-40B4-BE49-F238E27FC236}">
              <a16:creationId xmlns:a16="http://schemas.microsoft.com/office/drawing/2014/main" id="{F0C1D8F3-64F4-4F5E-B179-77B9170A6F55}"/>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5003800" y="43929300"/>
          <a:ext cx="9144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88900</xdr:colOff>
      <xdr:row>36</xdr:row>
      <xdr:rowOff>488950</xdr:rowOff>
    </xdr:from>
    <xdr:to>
      <xdr:col>7</xdr:col>
      <xdr:colOff>1193800</xdr:colOff>
      <xdr:row>36</xdr:row>
      <xdr:rowOff>831850</xdr:rowOff>
    </xdr:to>
    <xdr:pic>
      <xdr:nvPicPr>
        <xdr:cNvPr id="357560" name="Picture 21" descr="Picture 21">
          <a:extLst>
            <a:ext uri="{FF2B5EF4-FFF2-40B4-BE49-F238E27FC236}">
              <a16:creationId xmlns:a16="http://schemas.microsoft.com/office/drawing/2014/main" id="{174408A4-8384-4FC9-9FA3-F7982351613F}"/>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902200" y="45497750"/>
          <a:ext cx="11049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387350</xdr:colOff>
      <xdr:row>37</xdr:row>
      <xdr:rowOff>419100</xdr:rowOff>
    </xdr:from>
    <xdr:to>
      <xdr:col>7</xdr:col>
      <xdr:colOff>895350</xdr:colOff>
      <xdr:row>37</xdr:row>
      <xdr:rowOff>774700</xdr:rowOff>
    </xdr:to>
    <xdr:pic>
      <xdr:nvPicPr>
        <xdr:cNvPr id="357561" name="Picture 22" descr="Picture 22">
          <a:extLst>
            <a:ext uri="{FF2B5EF4-FFF2-40B4-BE49-F238E27FC236}">
              <a16:creationId xmlns:a16="http://schemas.microsoft.com/office/drawing/2014/main" id="{D79A9AF2-8541-4CF4-840D-D803966E8A03}"/>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5200650" y="46697900"/>
          <a:ext cx="5080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228600</xdr:colOff>
      <xdr:row>38</xdr:row>
      <xdr:rowOff>285750</xdr:rowOff>
    </xdr:from>
    <xdr:to>
      <xdr:col>7</xdr:col>
      <xdr:colOff>1054100</xdr:colOff>
      <xdr:row>38</xdr:row>
      <xdr:rowOff>946150</xdr:rowOff>
    </xdr:to>
    <xdr:pic>
      <xdr:nvPicPr>
        <xdr:cNvPr id="357562" name="Picture 23" descr="Picture 23">
          <a:extLst>
            <a:ext uri="{FF2B5EF4-FFF2-40B4-BE49-F238E27FC236}">
              <a16:creationId xmlns:a16="http://schemas.microsoft.com/office/drawing/2014/main" id="{12DEE982-0E76-4474-A52F-9094B40F6227}"/>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5041900" y="47834550"/>
          <a:ext cx="8255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228600</xdr:colOff>
      <xdr:row>39</xdr:row>
      <xdr:rowOff>209550</xdr:rowOff>
    </xdr:from>
    <xdr:to>
      <xdr:col>7</xdr:col>
      <xdr:colOff>1054100</xdr:colOff>
      <xdr:row>39</xdr:row>
      <xdr:rowOff>1104900</xdr:rowOff>
    </xdr:to>
    <xdr:pic>
      <xdr:nvPicPr>
        <xdr:cNvPr id="357563" name="Picture 24" descr="Picture 24">
          <a:extLst>
            <a:ext uri="{FF2B5EF4-FFF2-40B4-BE49-F238E27FC236}">
              <a16:creationId xmlns:a16="http://schemas.microsoft.com/office/drawing/2014/main" id="{821D868A-8836-4154-8E34-5116E664FB2F}"/>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041900" y="49028350"/>
          <a:ext cx="8255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228600</xdr:colOff>
      <xdr:row>40</xdr:row>
      <xdr:rowOff>114300</xdr:rowOff>
    </xdr:from>
    <xdr:to>
      <xdr:col>7</xdr:col>
      <xdr:colOff>1054100</xdr:colOff>
      <xdr:row>40</xdr:row>
      <xdr:rowOff>1187450</xdr:rowOff>
    </xdr:to>
    <xdr:pic>
      <xdr:nvPicPr>
        <xdr:cNvPr id="357564" name="Picture 25" descr="Picture 25">
          <a:extLst>
            <a:ext uri="{FF2B5EF4-FFF2-40B4-BE49-F238E27FC236}">
              <a16:creationId xmlns:a16="http://schemas.microsoft.com/office/drawing/2014/main" id="{04E2EFA7-8281-4C45-A7E6-FCFC0A91938E}"/>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5041900" y="50203100"/>
          <a:ext cx="825500" cy="1073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387350</xdr:colOff>
      <xdr:row>41</xdr:row>
      <xdr:rowOff>381000</xdr:rowOff>
    </xdr:from>
    <xdr:to>
      <xdr:col>7</xdr:col>
      <xdr:colOff>895350</xdr:colOff>
      <xdr:row>41</xdr:row>
      <xdr:rowOff>933450</xdr:rowOff>
    </xdr:to>
    <xdr:pic>
      <xdr:nvPicPr>
        <xdr:cNvPr id="357565" name="Picture 26" descr="Picture 26">
          <a:extLst>
            <a:ext uri="{FF2B5EF4-FFF2-40B4-BE49-F238E27FC236}">
              <a16:creationId xmlns:a16="http://schemas.microsoft.com/office/drawing/2014/main" id="{B0EC1E97-39EB-4D3A-BE66-67E543E1643E}"/>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5200650" y="51739800"/>
          <a:ext cx="5080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311150</xdr:colOff>
      <xdr:row>42</xdr:row>
      <xdr:rowOff>304800</xdr:rowOff>
    </xdr:from>
    <xdr:to>
      <xdr:col>7</xdr:col>
      <xdr:colOff>977900</xdr:colOff>
      <xdr:row>42</xdr:row>
      <xdr:rowOff>914400</xdr:rowOff>
    </xdr:to>
    <xdr:pic>
      <xdr:nvPicPr>
        <xdr:cNvPr id="357566" name="Picture 27" descr="Picture 27">
          <a:extLst>
            <a:ext uri="{FF2B5EF4-FFF2-40B4-BE49-F238E27FC236}">
              <a16:creationId xmlns:a16="http://schemas.microsoft.com/office/drawing/2014/main" id="{8EB29F68-7C5E-464E-938A-6B4242986930}"/>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5124450" y="52933600"/>
          <a:ext cx="6667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349250</xdr:colOff>
      <xdr:row>43</xdr:row>
      <xdr:rowOff>323850</xdr:rowOff>
    </xdr:from>
    <xdr:to>
      <xdr:col>7</xdr:col>
      <xdr:colOff>939800</xdr:colOff>
      <xdr:row>43</xdr:row>
      <xdr:rowOff>1003300</xdr:rowOff>
    </xdr:to>
    <xdr:pic>
      <xdr:nvPicPr>
        <xdr:cNvPr id="357567" name="Picture 28" descr="Picture 28">
          <a:extLst>
            <a:ext uri="{FF2B5EF4-FFF2-40B4-BE49-F238E27FC236}">
              <a16:creationId xmlns:a16="http://schemas.microsoft.com/office/drawing/2014/main" id="{3BFC4237-30F2-40D5-B950-0480A57BBDFC}"/>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5162550" y="54222650"/>
          <a:ext cx="5905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228600</xdr:colOff>
      <xdr:row>44</xdr:row>
      <xdr:rowOff>476250</xdr:rowOff>
    </xdr:from>
    <xdr:to>
      <xdr:col>7</xdr:col>
      <xdr:colOff>1054100</xdr:colOff>
      <xdr:row>44</xdr:row>
      <xdr:rowOff>781050</xdr:rowOff>
    </xdr:to>
    <xdr:pic>
      <xdr:nvPicPr>
        <xdr:cNvPr id="357568" name="Picture 29" descr="Picture 29">
          <a:extLst>
            <a:ext uri="{FF2B5EF4-FFF2-40B4-BE49-F238E27FC236}">
              <a16:creationId xmlns:a16="http://schemas.microsoft.com/office/drawing/2014/main" id="{B5A3E6C3-9976-4E49-BF82-EEE903BC083E}"/>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5041900" y="55645050"/>
          <a:ext cx="8255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12700</xdr:colOff>
      <xdr:row>45</xdr:row>
      <xdr:rowOff>476250</xdr:rowOff>
    </xdr:from>
    <xdr:to>
      <xdr:col>7</xdr:col>
      <xdr:colOff>1276350</xdr:colOff>
      <xdr:row>45</xdr:row>
      <xdr:rowOff>895350</xdr:rowOff>
    </xdr:to>
    <xdr:pic>
      <xdr:nvPicPr>
        <xdr:cNvPr id="357569" name="Picture 30" descr="Picture 30">
          <a:extLst>
            <a:ext uri="{FF2B5EF4-FFF2-40B4-BE49-F238E27FC236}">
              <a16:creationId xmlns:a16="http://schemas.microsoft.com/office/drawing/2014/main" id="{1315AD0F-BFBD-4520-A65E-B5B32A73B252}"/>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4826000" y="56915050"/>
          <a:ext cx="12636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158750</xdr:colOff>
      <xdr:row>46</xdr:row>
      <xdr:rowOff>419100</xdr:rowOff>
    </xdr:from>
    <xdr:to>
      <xdr:col>7</xdr:col>
      <xdr:colOff>1123950</xdr:colOff>
      <xdr:row>46</xdr:row>
      <xdr:rowOff>781050</xdr:rowOff>
    </xdr:to>
    <xdr:pic>
      <xdr:nvPicPr>
        <xdr:cNvPr id="357570" name="Picture 31" descr="Picture 31">
          <a:extLst>
            <a:ext uri="{FF2B5EF4-FFF2-40B4-BE49-F238E27FC236}">
              <a16:creationId xmlns:a16="http://schemas.microsoft.com/office/drawing/2014/main" id="{31015FD8-DEC8-4337-86BA-9925A1DB758F}"/>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972050" y="58127900"/>
          <a:ext cx="9652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228600</xdr:colOff>
      <xdr:row>26</xdr:row>
      <xdr:rowOff>285750</xdr:rowOff>
    </xdr:from>
    <xdr:to>
      <xdr:col>7</xdr:col>
      <xdr:colOff>1054100</xdr:colOff>
      <xdr:row>26</xdr:row>
      <xdr:rowOff>1079500</xdr:rowOff>
    </xdr:to>
    <xdr:pic>
      <xdr:nvPicPr>
        <xdr:cNvPr id="357571" name="Picture 33" descr="Picture 33">
          <a:extLst>
            <a:ext uri="{FF2B5EF4-FFF2-40B4-BE49-F238E27FC236}">
              <a16:creationId xmlns:a16="http://schemas.microsoft.com/office/drawing/2014/main" id="{BEDD72A8-EA80-4A09-98B3-85183F43D74E}"/>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5041900" y="32594550"/>
          <a:ext cx="82550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120650</xdr:colOff>
      <xdr:row>47</xdr:row>
      <xdr:rowOff>355600</xdr:rowOff>
    </xdr:from>
    <xdr:to>
      <xdr:col>7</xdr:col>
      <xdr:colOff>1168400</xdr:colOff>
      <xdr:row>47</xdr:row>
      <xdr:rowOff>1041400</xdr:rowOff>
    </xdr:to>
    <xdr:pic>
      <xdr:nvPicPr>
        <xdr:cNvPr id="357572" name="Picture 1" descr="Picture 1">
          <a:extLst>
            <a:ext uri="{FF2B5EF4-FFF2-40B4-BE49-F238E27FC236}">
              <a16:creationId xmlns:a16="http://schemas.microsoft.com/office/drawing/2014/main" id="{6DD40DFD-234E-435B-B4E4-5762C5665DB7}"/>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4933950" y="59334400"/>
          <a:ext cx="10477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127000</xdr:colOff>
      <xdr:row>48</xdr:row>
      <xdr:rowOff>266700</xdr:rowOff>
    </xdr:from>
    <xdr:to>
      <xdr:col>7</xdr:col>
      <xdr:colOff>1162050</xdr:colOff>
      <xdr:row>48</xdr:row>
      <xdr:rowOff>946150</xdr:rowOff>
    </xdr:to>
    <xdr:pic>
      <xdr:nvPicPr>
        <xdr:cNvPr id="357573" name="Picture 1" descr="Picture 1">
          <a:extLst>
            <a:ext uri="{FF2B5EF4-FFF2-40B4-BE49-F238E27FC236}">
              <a16:creationId xmlns:a16="http://schemas.microsoft.com/office/drawing/2014/main" id="{ECB2515F-1851-41A4-92DF-B63E8258508D}"/>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4940300" y="60515500"/>
          <a:ext cx="10350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241300</xdr:colOff>
      <xdr:row>49</xdr:row>
      <xdr:rowOff>50800</xdr:rowOff>
    </xdr:from>
    <xdr:to>
      <xdr:col>7</xdr:col>
      <xdr:colOff>1047750</xdr:colOff>
      <xdr:row>49</xdr:row>
      <xdr:rowOff>793750</xdr:rowOff>
    </xdr:to>
    <xdr:pic>
      <xdr:nvPicPr>
        <xdr:cNvPr id="357574" name="图片 15" descr="图片 15">
          <a:extLst>
            <a:ext uri="{FF2B5EF4-FFF2-40B4-BE49-F238E27FC236}">
              <a16:creationId xmlns:a16="http://schemas.microsoft.com/office/drawing/2014/main" id="{9057B746-262C-4F6F-9CD8-183061257CD8}"/>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5054600" y="61569600"/>
          <a:ext cx="8064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241300</xdr:colOff>
      <xdr:row>50</xdr:row>
      <xdr:rowOff>63500</xdr:rowOff>
    </xdr:from>
    <xdr:to>
      <xdr:col>7</xdr:col>
      <xdr:colOff>1047750</xdr:colOff>
      <xdr:row>50</xdr:row>
      <xdr:rowOff>806450</xdr:rowOff>
    </xdr:to>
    <xdr:pic>
      <xdr:nvPicPr>
        <xdr:cNvPr id="357575" name="图片 15" descr="图片 15">
          <a:extLst>
            <a:ext uri="{FF2B5EF4-FFF2-40B4-BE49-F238E27FC236}">
              <a16:creationId xmlns:a16="http://schemas.microsoft.com/office/drawing/2014/main" id="{B421A7C7-3497-4636-953A-A9EEF5BF0A87}"/>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5054600" y="62852300"/>
          <a:ext cx="8064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311150</xdr:colOff>
      <xdr:row>51</xdr:row>
      <xdr:rowOff>19050</xdr:rowOff>
    </xdr:from>
    <xdr:to>
      <xdr:col>7</xdr:col>
      <xdr:colOff>990600</xdr:colOff>
      <xdr:row>51</xdr:row>
      <xdr:rowOff>952500</xdr:rowOff>
    </xdr:to>
    <xdr:pic>
      <xdr:nvPicPr>
        <xdr:cNvPr id="357576" name="Picture 6" descr="Picture 6">
          <a:extLst>
            <a:ext uri="{FF2B5EF4-FFF2-40B4-BE49-F238E27FC236}">
              <a16:creationId xmlns:a16="http://schemas.microsoft.com/office/drawing/2014/main" id="{6A8620F3-EC43-4127-B965-1D4EF5767BB4}"/>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5124450" y="64077850"/>
          <a:ext cx="679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298450</xdr:colOff>
      <xdr:row>59</xdr:row>
      <xdr:rowOff>209550</xdr:rowOff>
    </xdr:from>
    <xdr:to>
      <xdr:col>7</xdr:col>
      <xdr:colOff>1035050</xdr:colOff>
      <xdr:row>59</xdr:row>
      <xdr:rowOff>1041400</xdr:rowOff>
    </xdr:to>
    <xdr:pic>
      <xdr:nvPicPr>
        <xdr:cNvPr id="357577" name="Picture 1" descr="Picture 1">
          <a:extLst>
            <a:ext uri="{FF2B5EF4-FFF2-40B4-BE49-F238E27FC236}">
              <a16:creationId xmlns:a16="http://schemas.microsoft.com/office/drawing/2014/main" id="{4A83B3E4-BA85-4B52-A5E2-C41D53A09C89}"/>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5111750" y="74428350"/>
          <a:ext cx="736600" cy="831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171450</xdr:colOff>
      <xdr:row>53</xdr:row>
      <xdr:rowOff>228600</xdr:rowOff>
    </xdr:from>
    <xdr:to>
      <xdr:col>7</xdr:col>
      <xdr:colOff>1168400</xdr:colOff>
      <xdr:row>53</xdr:row>
      <xdr:rowOff>933450</xdr:rowOff>
    </xdr:to>
    <xdr:pic>
      <xdr:nvPicPr>
        <xdr:cNvPr id="357578" name="Picture 52" descr="Picture 52">
          <a:extLst>
            <a:ext uri="{FF2B5EF4-FFF2-40B4-BE49-F238E27FC236}">
              <a16:creationId xmlns:a16="http://schemas.microsoft.com/office/drawing/2014/main" id="{FD86663D-98C5-465E-9CD6-082D1639E17E}"/>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984750" y="66827400"/>
          <a:ext cx="9969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152400</xdr:colOff>
      <xdr:row>60</xdr:row>
      <xdr:rowOff>190500</xdr:rowOff>
    </xdr:from>
    <xdr:to>
      <xdr:col>7</xdr:col>
      <xdr:colOff>1162050</xdr:colOff>
      <xdr:row>60</xdr:row>
      <xdr:rowOff>1009650</xdr:rowOff>
    </xdr:to>
    <xdr:pic>
      <xdr:nvPicPr>
        <xdr:cNvPr id="357579" name="Picture 53" descr="Picture 53">
          <a:extLst>
            <a:ext uri="{FF2B5EF4-FFF2-40B4-BE49-F238E27FC236}">
              <a16:creationId xmlns:a16="http://schemas.microsoft.com/office/drawing/2014/main" id="{8FFD8FDC-72A8-4C6F-AB76-53B4215AA892}"/>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4965700" y="75679300"/>
          <a:ext cx="10096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152400</xdr:colOff>
      <xdr:row>61</xdr:row>
      <xdr:rowOff>285750</xdr:rowOff>
    </xdr:from>
    <xdr:to>
      <xdr:col>7</xdr:col>
      <xdr:colOff>1168400</xdr:colOff>
      <xdr:row>61</xdr:row>
      <xdr:rowOff>838200</xdr:rowOff>
    </xdr:to>
    <xdr:pic>
      <xdr:nvPicPr>
        <xdr:cNvPr id="357580" name="Picture 54" descr="Picture 54">
          <a:extLst>
            <a:ext uri="{FF2B5EF4-FFF2-40B4-BE49-F238E27FC236}">
              <a16:creationId xmlns:a16="http://schemas.microsoft.com/office/drawing/2014/main" id="{B60E7379-5EC8-4BB3-94F9-4EA718CE6996}"/>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4965700" y="77044550"/>
          <a:ext cx="10160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488950</xdr:colOff>
      <xdr:row>52</xdr:row>
      <xdr:rowOff>209550</xdr:rowOff>
    </xdr:from>
    <xdr:to>
      <xdr:col>7</xdr:col>
      <xdr:colOff>1047750</xdr:colOff>
      <xdr:row>52</xdr:row>
      <xdr:rowOff>1009650</xdr:rowOff>
    </xdr:to>
    <xdr:pic>
      <xdr:nvPicPr>
        <xdr:cNvPr id="357581" name="Picture 2" descr="Picture 2">
          <a:extLst>
            <a:ext uri="{FF2B5EF4-FFF2-40B4-BE49-F238E27FC236}">
              <a16:creationId xmlns:a16="http://schemas.microsoft.com/office/drawing/2014/main" id="{4BD0119E-F9B0-470B-833D-6813E5F9E664}"/>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5302250" y="65538350"/>
          <a:ext cx="5588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241300</xdr:colOff>
      <xdr:row>54</xdr:row>
      <xdr:rowOff>190500</xdr:rowOff>
    </xdr:from>
    <xdr:to>
      <xdr:col>7</xdr:col>
      <xdr:colOff>1016000</xdr:colOff>
      <xdr:row>54</xdr:row>
      <xdr:rowOff>984250</xdr:rowOff>
    </xdr:to>
    <xdr:pic>
      <xdr:nvPicPr>
        <xdr:cNvPr id="357582" name="Picture 56" descr="Picture 56">
          <a:extLst>
            <a:ext uri="{FF2B5EF4-FFF2-40B4-BE49-F238E27FC236}">
              <a16:creationId xmlns:a16="http://schemas.microsoft.com/office/drawing/2014/main" id="{BEE066D9-7150-4DA2-B259-697B9B3BE852}"/>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r="-441" b="124"/>
        <a:stretch>
          <a:fillRect/>
        </a:stretch>
      </xdr:blipFill>
      <xdr:spPr bwMode="auto">
        <a:xfrm>
          <a:off x="5054600" y="68059300"/>
          <a:ext cx="77470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241300</xdr:colOff>
      <xdr:row>55</xdr:row>
      <xdr:rowOff>190500</xdr:rowOff>
    </xdr:from>
    <xdr:to>
      <xdr:col>7</xdr:col>
      <xdr:colOff>1016000</xdr:colOff>
      <xdr:row>55</xdr:row>
      <xdr:rowOff>984250</xdr:rowOff>
    </xdr:to>
    <xdr:pic>
      <xdr:nvPicPr>
        <xdr:cNvPr id="357583" name="Picture 57" descr="Picture 57">
          <a:extLst>
            <a:ext uri="{FF2B5EF4-FFF2-40B4-BE49-F238E27FC236}">
              <a16:creationId xmlns:a16="http://schemas.microsoft.com/office/drawing/2014/main" id="{F9231575-4FF0-4457-AC46-C6E29551F300}"/>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r="-441" b="124"/>
        <a:stretch>
          <a:fillRect/>
        </a:stretch>
      </xdr:blipFill>
      <xdr:spPr bwMode="auto">
        <a:xfrm>
          <a:off x="5054600" y="69329300"/>
          <a:ext cx="77470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260350</xdr:colOff>
      <xdr:row>56</xdr:row>
      <xdr:rowOff>292100</xdr:rowOff>
    </xdr:from>
    <xdr:to>
      <xdr:col>7</xdr:col>
      <xdr:colOff>1149350</xdr:colOff>
      <xdr:row>56</xdr:row>
      <xdr:rowOff>825500</xdr:rowOff>
    </xdr:to>
    <xdr:pic>
      <xdr:nvPicPr>
        <xdr:cNvPr id="357584" name="Picture 58" descr="Picture 58">
          <a:extLst>
            <a:ext uri="{FF2B5EF4-FFF2-40B4-BE49-F238E27FC236}">
              <a16:creationId xmlns:a16="http://schemas.microsoft.com/office/drawing/2014/main" id="{D962E7D1-DD26-45AA-96DA-5E87389D0A3D}"/>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r="294" b="-464"/>
        <a:stretch>
          <a:fillRect/>
        </a:stretch>
      </xdr:blipFill>
      <xdr:spPr bwMode="auto">
        <a:xfrm>
          <a:off x="5073650" y="70700900"/>
          <a:ext cx="8890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190500</xdr:colOff>
      <xdr:row>57</xdr:row>
      <xdr:rowOff>304800</xdr:rowOff>
    </xdr:from>
    <xdr:to>
      <xdr:col>7</xdr:col>
      <xdr:colOff>1168400</xdr:colOff>
      <xdr:row>57</xdr:row>
      <xdr:rowOff>965200</xdr:rowOff>
    </xdr:to>
    <xdr:pic>
      <xdr:nvPicPr>
        <xdr:cNvPr id="357585" name="Picture 59" descr="Picture 59">
          <a:extLst>
            <a:ext uri="{FF2B5EF4-FFF2-40B4-BE49-F238E27FC236}">
              <a16:creationId xmlns:a16="http://schemas.microsoft.com/office/drawing/2014/main" id="{549B12F4-814B-4ADA-B267-8A9A5885F23E}"/>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t="2"/>
        <a:stretch>
          <a:fillRect/>
        </a:stretch>
      </xdr:blipFill>
      <xdr:spPr bwMode="auto">
        <a:xfrm>
          <a:off x="5003800" y="71983600"/>
          <a:ext cx="9779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190500</xdr:colOff>
      <xdr:row>58</xdr:row>
      <xdr:rowOff>304800</xdr:rowOff>
    </xdr:from>
    <xdr:to>
      <xdr:col>7</xdr:col>
      <xdr:colOff>1168400</xdr:colOff>
      <xdr:row>58</xdr:row>
      <xdr:rowOff>965200</xdr:rowOff>
    </xdr:to>
    <xdr:pic>
      <xdr:nvPicPr>
        <xdr:cNvPr id="357586" name="Picture 60" descr="Picture 60">
          <a:extLst>
            <a:ext uri="{FF2B5EF4-FFF2-40B4-BE49-F238E27FC236}">
              <a16:creationId xmlns:a16="http://schemas.microsoft.com/office/drawing/2014/main" id="{FA8D661F-6D45-40C1-B247-E218A0A6C53A}"/>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5003800" y="73253600"/>
          <a:ext cx="9779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228600</xdr:colOff>
      <xdr:row>2</xdr:row>
      <xdr:rowOff>190500</xdr:rowOff>
    </xdr:from>
    <xdr:to>
      <xdr:col>7</xdr:col>
      <xdr:colOff>1054100</xdr:colOff>
      <xdr:row>2</xdr:row>
      <xdr:rowOff>1162050</xdr:rowOff>
    </xdr:to>
    <xdr:pic>
      <xdr:nvPicPr>
        <xdr:cNvPr id="357587" name="Picture 61" descr="Picture 61">
          <a:extLst>
            <a:ext uri="{FF2B5EF4-FFF2-40B4-BE49-F238E27FC236}">
              <a16:creationId xmlns:a16="http://schemas.microsoft.com/office/drawing/2014/main" id="{2B9074CC-5613-4DC8-9872-335DEE53654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041900" y="2019300"/>
          <a:ext cx="8255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228600</xdr:colOff>
      <xdr:row>1</xdr:row>
      <xdr:rowOff>190500</xdr:rowOff>
    </xdr:from>
    <xdr:to>
      <xdr:col>12</xdr:col>
      <xdr:colOff>1054100</xdr:colOff>
      <xdr:row>1</xdr:row>
      <xdr:rowOff>1162050</xdr:rowOff>
    </xdr:to>
    <xdr:pic>
      <xdr:nvPicPr>
        <xdr:cNvPr id="357588" name="Picture 1" descr="Picture 1">
          <a:extLst>
            <a:ext uri="{FF2B5EF4-FFF2-40B4-BE49-F238E27FC236}">
              <a16:creationId xmlns:a16="http://schemas.microsoft.com/office/drawing/2014/main" id="{C9861142-5DBD-4970-AF8A-A29A2995299F}"/>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0623550" y="749300"/>
          <a:ext cx="8255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127000</xdr:colOff>
      <xdr:row>3</xdr:row>
      <xdr:rowOff>406400</xdr:rowOff>
    </xdr:from>
    <xdr:to>
      <xdr:col>12</xdr:col>
      <xdr:colOff>1174750</xdr:colOff>
      <xdr:row>3</xdr:row>
      <xdr:rowOff>863600</xdr:rowOff>
    </xdr:to>
    <xdr:pic>
      <xdr:nvPicPr>
        <xdr:cNvPr id="357589" name="Picture 2" descr="Picture 2">
          <a:extLst>
            <a:ext uri="{FF2B5EF4-FFF2-40B4-BE49-F238E27FC236}">
              <a16:creationId xmlns:a16="http://schemas.microsoft.com/office/drawing/2014/main" id="{CC76A0E8-17E4-465A-AF0B-F958AEED01E6}"/>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10521950" y="3505200"/>
          <a:ext cx="10477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120650</xdr:colOff>
      <xdr:row>4</xdr:row>
      <xdr:rowOff>495300</xdr:rowOff>
    </xdr:from>
    <xdr:to>
      <xdr:col>12</xdr:col>
      <xdr:colOff>1200150</xdr:colOff>
      <xdr:row>4</xdr:row>
      <xdr:rowOff>742950</xdr:rowOff>
    </xdr:to>
    <xdr:pic>
      <xdr:nvPicPr>
        <xdr:cNvPr id="357590" name="Picture 5" descr="Picture 5">
          <a:extLst>
            <a:ext uri="{FF2B5EF4-FFF2-40B4-BE49-F238E27FC236}">
              <a16:creationId xmlns:a16="http://schemas.microsoft.com/office/drawing/2014/main" id="{0566C1FB-BB63-4878-A8E4-5E6AFC9460E2}"/>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10515600" y="4864100"/>
          <a:ext cx="107950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177800</xdr:colOff>
      <xdr:row>5</xdr:row>
      <xdr:rowOff>438150</xdr:rowOff>
    </xdr:from>
    <xdr:to>
      <xdr:col>12</xdr:col>
      <xdr:colOff>1117600</xdr:colOff>
      <xdr:row>5</xdr:row>
      <xdr:rowOff>958850</xdr:rowOff>
    </xdr:to>
    <xdr:pic>
      <xdr:nvPicPr>
        <xdr:cNvPr id="357591" name="Picture 6" descr="Picture 6">
          <a:extLst>
            <a:ext uri="{FF2B5EF4-FFF2-40B4-BE49-F238E27FC236}">
              <a16:creationId xmlns:a16="http://schemas.microsoft.com/office/drawing/2014/main" id="{F62A8B49-175B-4EF5-96C9-AF27DFFDBDEF}"/>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572750" y="6076950"/>
          <a:ext cx="9398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139700</xdr:colOff>
      <xdr:row>6</xdr:row>
      <xdr:rowOff>457200</xdr:rowOff>
    </xdr:from>
    <xdr:to>
      <xdr:col>12</xdr:col>
      <xdr:colOff>1047750</xdr:colOff>
      <xdr:row>6</xdr:row>
      <xdr:rowOff>958850</xdr:rowOff>
    </xdr:to>
    <xdr:pic>
      <xdr:nvPicPr>
        <xdr:cNvPr id="357592" name="Picture 5" descr="Picture 5">
          <a:extLst>
            <a:ext uri="{FF2B5EF4-FFF2-40B4-BE49-F238E27FC236}">
              <a16:creationId xmlns:a16="http://schemas.microsoft.com/office/drawing/2014/main" id="{161BFA52-A49C-44A1-996A-A783ABEDE63E}"/>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0534650" y="7366000"/>
          <a:ext cx="90805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177800</xdr:colOff>
      <xdr:row>7</xdr:row>
      <xdr:rowOff>374650</xdr:rowOff>
    </xdr:from>
    <xdr:to>
      <xdr:col>12</xdr:col>
      <xdr:colOff>1123950</xdr:colOff>
      <xdr:row>7</xdr:row>
      <xdr:rowOff>908050</xdr:rowOff>
    </xdr:to>
    <xdr:pic>
      <xdr:nvPicPr>
        <xdr:cNvPr id="357593" name="Picture 6" descr="Picture 6">
          <a:extLst>
            <a:ext uri="{FF2B5EF4-FFF2-40B4-BE49-F238E27FC236}">
              <a16:creationId xmlns:a16="http://schemas.microsoft.com/office/drawing/2014/main" id="{F8981BC5-CB28-41AC-9526-F5F1F008DD5D}"/>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0572750" y="8553450"/>
          <a:ext cx="9461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139700</xdr:colOff>
      <xdr:row>8</xdr:row>
      <xdr:rowOff>387350</xdr:rowOff>
    </xdr:from>
    <xdr:to>
      <xdr:col>12</xdr:col>
      <xdr:colOff>1123950</xdr:colOff>
      <xdr:row>8</xdr:row>
      <xdr:rowOff>939800</xdr:rowOff>
    </xdr:to>
    <xdr:pic>
      <xdr:nvPicPr>
        <xdr:cNvPr id="357594" name="Picture 6" descr="Picture 6">
          <a:extLst>
            <a:ext uri="{FF2B5EF4-FFF2-40B4-BE49-F238E27FC236}">
              <a16:creationId xmlns:a16="http://schemas.microsoft.com/office/drawing/2014/main" id="{485BBD45-8008-43AC-9DF3-2F84A9D792AC}"/>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0534650" y="9836150"/>
          <a:ext cx="9842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139700</xdr:colOff>
      <xdr:row>9</xdr:row>
      <xdr:rowOff>342900</xdr:rowOff>
    </xdr:from>
    <xdr:to>
      <xdr:col>12</xdr:col>
      <xdr:colOff>1104900</xdr:colOff>
      <xdr:row>9</xdr:row>
      <xdr:rowOff>927100</xdr:rowOff>
    </xdr:to>
    <xdr:pic>
      <xdr:nvPicPr>
        <xdr:cNvPr id="357595" name="Picture 7" descr="Picture 7">
          <a:extLst>
            <a:ext uri="{FF2B5EF4-FFF2-40B4-BE49-F238E27FC236}">
              <a16:creationId xmlns:a16="http://schemas.microsoft.com/office/drawing/2014/main" id="{0A4F8799-27A1-4E08-812B-4D0ACAD49ABA}"/>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0534650" y="11061700"/>
          <a:ext cx="9652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88900</xdr:colOff>
      <xdr:row>10</xdr:row>
      <xdr:rowOff>342900</xdr:rowOff>
    </xdr:from>
    <xdr:to>
      <xdr:col>12</xdr:col>
      <xdr:colOff>1123950</xdr:colOff>
      <xdr:row>10</xdr:row>
      <xdr:rowOff>927100</xdr:rowOff>
    </xdr:to>
    <xdr:pic>
      <xdr:nvPicPr>
        <xdr:cNvPr id="357596" name="Picture 8" descr="Picture 8">
          <a:extLst>
            <a:ext uri="{FF2B5EF4-FFF2-40B4-BE49-F238E27FC236}">
              <a16:creationId xmlns:a16="http://schemas.microsoft.com/office/drawing/2014/main" id="{9242DA4A-8D61-4AA7-8704-DDE9360B7A4D}"/>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10483850" y="12331700"/>
          <a:ext cx="10350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139700</xdr:colOff>
      <xdr:row>11</xdr:row>
      <xdr:rowOff>381000</xdr:rowOff>
    </xdr:from>
    <xdr:to>
      <xdr:col>12</xdr:col>
      <xdr:colOff>1079500</xdr:colOff>
      <xdr:row>11</xdr:row>
      <xdr:rowOff>901700</xdr:rowOff>
    </xdr:to>
    <xdr:pic>
      <xdr:nvPicPr>
        <xdr:cNvPr id="357597" name="Picture 8" descr="Picture 8">
          <a:extLst>
            <a:ext uri="{FF2B5EF4-FFF2-40B4-BE49-F238E27FC236}">
              <a16:creationId xmlns:a16="http://schemas.microsoft.com/office/drawing/2014/main" id="{56E31BD5-17AC-4111-899F-B7B79C20D5FB}"/>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0534650" y="13639800"/>
          <a:ext cx="9398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158750</xdr:colOff>
      <xdr:row>12</xdr:row>
      <xdr:rowOff>374650</xdr:rowOff>
    </xdr:from>
    <xdr:to>
      <xdr:col>12</xdr:col>
      <xdr:colOff>1143000</xdr:colOff>
      <xdr:row>12</xdr:row>
      <xdr:rowOff>927100</xdr:rowOff>
    </xdr:to>
    <xdr:pic>
      <xdr:nvPicPr>
        <xdr:cNvPr id="357598" name="Picture 8" descr="Picture 8">
          <a:extLst>
            <a:ext uri="{FF2B5EF4-FFF2-40B4-BE49-F238E27FC236}">
              <a16:creationId xmlns:a16="http://schemas.microsoft.com/office/drawing/2014/main" id="{4E173DD4-F1BE-49EF-99C4-598243541B12}"/>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0553700" y="14903450"/>
          <a:ext cx="9842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139700</xdr:colOff>
      <xdr:row>13</xdr:row>
      <xdr:rowOff>355600</xdr:rowOff>
    </xdr:from>
    <xdr:to>
      <xdr:col>12</xdr:col>
      <xdr:colOff>1193800</xdr:colOff>
      <xdr:row>13</xdr:row>
      <xdr:rowOff>946150</xdr:rowOff>
    </xdr:to>
    <xdr:pic>
      <xdr:nvPicPr>
        <xdr:cNvPr id="357599" name="Picture 8" descr="Picture 8">
          <a:extLst>
            <a:ext uri="{FF2B5EF4-FFF2-40B4-BE49-F238E27FC236}">
              <a16:creationId xmlns:a16="http://schemas.microsoft.com/office/drawing/2014/main" id="{17CC1487-09FF-4745-BEAF-6D7B033C87B9}"/>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10534650" y="16154400"/>
          <a:ext cx="10541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139700</xdr:colOff>
      <xdr:row>14</xdr:row>
      <xdr:rowOff>342900</xdr:rowOff>
    </xdr:from>
    <xdr:to>
      <xdr:col>12</xdr:col>
      <xdr:colOff>1047750</xdr:colOff>
      <xdr:row>14</xdr:row>
      <xdr:rowOff>876300</xdr:rowOff>
    </xdr:to>
    <xdr:pic>
      <xdr:nvPicPr>
        <xdr:cNvPr id="357600" name="Picture 9" descr="Picture 9">
          <a:extLst>
            <a:ext uri="{FF2B5EF4-FFF2-40B4-BE49-F238E27FC236}">
              <a16:creationId xmlns:a16="http://schemas.microsoft.com/office/drawing/2014/main" id="{8877EE39-0A21-4B95-ABCA-3B665CA21884}"/>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0534650" y="17411700"/>
          <a:ext cx="9080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120650</xdr:colOff>
      <xdr:row>15</xdr:row>
      <xdr:rowOff>323850</xdr:rowOff>
    </xdr:from>
    <xdr:to>
      <xdr:col>12</xdr:col>
      <xdr:colOff>1187450</xdr:colOff>
      <xdr:row>15</xdr:row>
      <xdr:rowOff>914400</xdr:rowOff>
    </xdr:to>
    <xdr:pic>
      <xdr:nvPicPr>
        <xdr:cNvPr id="357601" name="Picture 10" descr="Picture 10">
          <a:extLst>
            <a:ext uri="{FF2B5EF4-FFF2-40B4-BE49-F238E27FC236}">
              <a16:creationId xmlns:a16="http://schemas.microsoft.com/office/drawing/2014/main" id="{F9F81B28-0566-49CD-9ADC-113DEA5EB2D7}"/>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0515600" y="18662650"/>
          <a:ext cx="10668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139700</xdr:colOff>
      <xdr:row>16</xdr:row>
      <xdr:rowOff>457200</xdr:rowOff>
    </xdr:from>
    <xdr:to>
      <xdr:col>12</xdr:col>
      <xdr:colOff>1187450</xdr:colOff>
      <xdr:row>16</xdr:row>
      <xdr:rowOff>927100</xdr:rowOff>
    </xdr:to>
    <xdr:pic>
      <xdr:nvPicPr>
        <xdr:cNvPr id="357602" name="Picture 10" descr="Picture 10">
          <a:extLst>
            <a:ext uri="{FF2B5EF4-FFF2-40B4-BE49-F238E27FC236}">
              <a16:creationId xmlns:a16="http://schemas.microsoft.com/office/drawing/2014/main" id="{6CB86BB7-72BF-47FD-B843-09108ACB8956}"/>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0534650" y="20066000"/>
          <a:ext cx="104775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107950</xdr:colOff>
      <xdr:row>17</xdr:row>
      <xdr:rowOff>438150</xdr:rowOff>
    </xdr:from>
    <xdr:to>
      <xdr:col>12</xdr:col>
      <xdr:colOff>1136650</xdr:colOff>
      <xdr:row>17</xdr:row>
      <xdr:rowOff>895350</xdr:rowOff>
    </xdr:to>
    <xdr:pic>
      <xdr:nvPicPr>
        <xdr:cNvPr id="357603" name="Picture 10" descr="Picture 10">
          <a:extLst>
            <a:ext uri="{FF2B5EF4-FFF2-40B4-BE49-F238E27FC236}">
              <a16:creationId xmlns:a16="http://schemas.microsoft.com/office/drawing/2014/main" id="{A578F3EF-CCD0-4DF2-80DA-7983A375E681}"/>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0502900" y="21316950"/>
          <a:ext cx="10287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139700</xdr:colOff>
      <xdr:row>18</xdr:row>
      <xdr:rowOff>419100</xdr:rowOff>
    </xdr:from>
    <xdr:to>
      <xdr:col>12</xdr:col>
      <xdr:colOff>1193800</xdr:colOff>
      <xdr:row>18</xdr:row>
      <xdr:rowOff>933450</xdr:rowOff>
    </xdr:to>
    <xdr:pic>
      <xdr:nvPicPr>
        <xdr:cNvPr id="357604" name="Picture 11" descr="Picture 11">
          <a:extLst>
            <a:ext uri="{FF2B5EF4-FFF2-40B4-BE49-F238E27FC236}">
              <a16:creationId xmlns:a16="http://schemas.microsoft.com/office/drawing/2014/main" id="{7A55874E-F9A3-4566-9DEB-DFBD0657679A}"/>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10534650" y="22567900"/>
          <a:ext cx="10541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101600</xdr:colOff>
      <xdr:row>19</xdr:row>
      <xdr:rowOff>438150</xdr:rowOff>
    </xdr:from>
    <xdr:to>
      <xdr:col>12</xdr:col>
      <xdr:colOff>1238250</xdr:colOff>
      <xdr:row>19</xdr:row>
      <xdr:rowOff>939800</xdr:rowOff>
    </xdr:to>
    <xdr:pic>
      <xdr:nvPicPr>
        <xdr:cNvPr id="357605" name="Picture 10" descr="Picture 10">
          <a:extLst>
            <a:ext uri="{FF2B5EF4-FFF2-40B4-BE49-F238E27FC236}">
              <a16:creationId xmlns:a16="http://schemas.microsoft.com/office/drawing/2014/main" id="{FA723C47-9CBA-4C7E-B1DF-39EE57518CEA}"/>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10496550" y="23856950"/>
          <a:ext cx="113665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139700</xdr:colOff>
      <xdr:row>20</xdr:row>
      <xdr:rowOff>438150</xdr:rowOff>
    </xdr:from>
    <xdr:to>
      <xdr:col>12</xdr:col>
      <xdr:colOff>1155700</xdr:colOff>
      <xdr:row>20</xdr:row>
      <xdr:rowOff>895350</xdr:rowOff>
    </xdr:to>
    <xdr:pic>
      <xdr:nvPicPr>
        <xdr:cNvPr id="357606" name="Picture 10" descr="Picture 10">
          <a:extLst>
            <a:ext uri="{FF2B5EF4-FFF2-40B4-BE49-F238E27FC236}">
              <a16:creationId xmlns:a16="http://schemas.microsoft.com/office/drawing/2014/main" id="{0502C616-1120-4306-BDC9-7E0541B87D5B}"/>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10534650" y="25126950"/>
          <a:ext cx="10160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107950</xdr:colOff>
      <xdr:row>21</xdr:row>
      <xdr:rowOff>387350</xdr:rowOff>
    </xdr:from>
    <xdr:to>
      <xdr:col>12</xdr:col>
      <xdr:colOff>1174750</xdr:colOff>
      <xdr:row>21</xdr:row>
      <xdr:rowOff>863600</xdr:rowOff>
    </xdr:to>
    <xdr:pic>
      <xdr:nvPicPr>
        <xdr:cNvPr id="357607" name="Picture 10" descr="Picture 10">
          <a:extLst>
            <a:ext uri="{FF2B5EF4-FFF2-40B4-BE49-F238E27FC236}">
              <a16:creationId xmlns:a16="http://schemas.microsoft.com/office/drawing/2014/main" id="{3DD3C283-C784-4462-81C0-D85CFB09AC04}"/>
            </a:ext>
          </a:extLst>
        </xdr:cNvPr>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0502900" y="26346150"/>
          <a:ext cx="10668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152400</xdr:colOff>
      <xdr:row>22</xdr:row>
      <xdr:rowOff>419100</xdr:rowOff>
    </xdr:from>
    <xdr:to>
      <xdr:col>12</xdr:col>
      <xdr:colOff>1162050</xdr:colOff>
      <xdr:row>22</xdr:row>
      <xdr:rowOff>914400</xdr:rowOff>
    </xdr:to>
    <xdr:pic>
      <xdr:nvPicPr>
        <xdr:cNvPr id="357608" name="Picture 11" descr="Picture 11">
          <a:extLst>
            <a:ext uri="{FF2B5EF4-FFF2-40B4-BE49-F238E27FC236}">
              <a16:creationId xmlns:a16="http://schemas.microsoft.com/office/drawing/2014/main" id="{61D2FCD3-3121-4B76-96E4-B876945BBB75}"/>
            </a:ext>
          </a:extLst>
        </xdr:cNvPr>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10547350" y="27647900"/>
          <a:ext cx="10096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120650</xdr:colOff>
      <xdr:row>24</xdr:row>
      <xdr:rowOff>476250</xdr:rowOff>
    </xdr:from>
    <xdr:to>
      <xdr:col>12</xdr:col>
      <xdr:colOff>1155700</xdr:colOff>
      <xdr:row>24</xdr:row>
      <xdr:rowOff>1060450</xdr:rowOff>
    </xdr:to>
    <xdr:pic>
      <xdr:nvPicPr>
        <xdr:cNvPr id="357609" name="Picture 13" descr="Picture 13">
          <a:extLst>
            <a:ext uri="{FF2B5EF4-FFF2-40B4-BE49-F238E27FC236}">
              <a16:creationId xmlns:a16="http://schemas.microsoft.com/office/drawing/2014/main" id="{7FBB9D2B-68B3-4645-A09F-0C3175B3C5B9}"/>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10515600" y="30245050"/>
          <a:ext cx="10350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127000</xdr:colOff>
      <xdr:row>25</xdr:row>
      <xdr:rowOff>387350</xdr:rowOff>
    </xdr:from>
    <xdr:to>
      <xdr:col>12</xdr:col>
      <xdr:colOff>1162050</xdr:colOff>
      <xdr:row>25</xdr:row>
      <xdr:rowOff>971550</xdr:rowOff>
    </xdr:to>
    <xdr:pic>
      <xdr:nvPicPr>
        <xdr:cNvPr id="357610" name="Picture 13" descr="Picture 13">
          <a:extLst>
            <a:ext uri="{FF2B5EF4-FFF2-40B4-BE49-F238E27FC236}">
              <a16:creationId xmlns:a16="http://schemas.microsoft.com/office/drawing/2014/main" id="{239E9408-07E3-4A48-915D-88935812F547}"/>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10521950" y="31426150"/>
          <a:ext cx="10350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158750</xdr:colOff>
      <xdr:row>23</xdr:row>
      <xdr:rowOff>387350</xdr:rowOff>
    </xdr:from>
    <xdr:to>
      <xdr:col>12</xdr:col>
      <xdr:colOff>1104900</xdr:colOff>
      <xdr:row>23</xdr:row>
      <xdr:rowOff>920750</xdr:rowOff>
    </xdr:to>
    <xdr:pic>
      <xdr:nvPicPr>
        <xdr:cNvPr id="357611" name="Picture 13" descr="Picture 13">
          <a:extLst>
            <a:ext uri="{FF2B5EF4-FFF2-40B4-BE49-F238E27FC236}">
              <a16:creationId xmlns:a16="http://schemas.microsoft.com/office/drawing/2014/main" id="{B0D55E06-0F99-421E-85E4-9287FDB20629}"/>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0553700" y="28886150"/>
          <a:ext cx="9461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177800</xdr:colOff>
      <xdr:row>27</xdr:row>
      <xdr:rowOff>342900</xdr:rowOff>
    </xdr:from>
    <xdr:to>
      <xdr:col>12</xdr:col>
      <xdr:colOff>1123950</xdr:colOff>
      <xdr:row>27</xdr:row>
      <xdr:rowOff>914400</xdr:rowOff>
    </xdr:to>
    <xdr:pic>
      <xdr:nvPicPr>
        <xdr:cNvPr id="357612" name="Picture 14" descr="Picture 14">
          <a:extLst>
            <a:ext uri="{FF2B5EF4-FFF2-40B4-BE49-F238E27FC236}">
              <a16:creationId xmlns:a16="http://schemas.microsoft.com/office/drawing/2014/main" id="{A2759425-5115-43DB-84EC-6183CCC56ABB}"/>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0572750" y="33921700"/>
          <a:ext cx="9461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158750</xdr:colOff>
      <xdr:row>28</xdr:row>
      <xdr:rowOff>469900</xdr:rowOff>
    </xdr:from>
    <xdr:to>
      <xdr:col>12</xdr:col>
      <xdr:colOff>1073150</xdr:colOff>
      <xdr:row>28</xdr:row>
      <xdr:rowOff>984250</xdr:rowOff>
    </xdr:to>
    <xdr:pic>
      <xdr:nvPicPr>
        <xdr:cNvPr id="357613" name="Picture 13" descr="Picture 13">
          <a:extLst>
            <a:ext uri="{FF2B5EF4-FFF2-40B4-BE49-F238E27FC236}">
              <a16:creationId xmlns:a16="http://schemas.microsoft.com/office/drawing/2014/main" id="{DFFCD662-B629-452E-9BF2-35C34001C817}"/>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10553700" y="35318700"/>
          <a:ext cx="9144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120650</xdr:colOff>
      <xdr:row>29</xdr:row>
      <xdr:rowOff>374650</xdr:rowOff>
    </xdr:from>
    <xdr:to>
      <xdr:col>12</xdr:col>
      <xdr:colOff>1155700</xdr:colOff>
      <xdr:row>29</xdr:row>
      <xdr:rowOff>958850</xdr:rowOff>
    </xdr:to>
    <xdr:pic>
      <xdr:nvPicPr>
        <xdr:cNvPr id="357614" name="Picture 13" descr="Picture 13">
          <a:extLst>
            <a:ext uri="{FF2B5EF4-FFF2-40B4-BE49-F238E27FC236}">
              <a16:creationId xmlns:a16="http://schemas.microsoft.com/office/drawing/2014/main" id="{7CCBABE8-EB73-4070-A6C4-1C3E28D4B042}"/>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10515600" y="36493450"/>
          <a:ext cx="10350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31750</xdr:colOff>
      <xdr:row>30</xdr:row>
      <xdr:rowOff>323850</xdr:rowOff>
    </xdr:from>
    <xdr:to>
      <xdr:col>12</xdr:col>
      <xdr:colOff>1270000</xdr:colOff>
      <xdr:row>30</xdr:row>
      <xdr:rowOff>1104900</xdr:rowOff>
    </xdr:to>
    <xdr:pic>
      <xdr:nvPicPr>
        <xdr:cNvPr id="357615" name="Picture 15" descr="Picture 15">
          <a:extLst>
            <a:ext uri="{FF2B5EF4-FFF2-40B4-BE49-F238E27FC236}">
              <a16:creationId xmlns:a16="http://schemas.microsoft.com/office/drawing/2014/main" id="{33AA68CD-AE60-451A-80E0-E3B28B1C70C3}"/>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10426700" y="37712650"/>
          <a:ext cx="12382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88900</xdr:colOff>
      <xdr:row>31</xdr:row>
      <xdr:rowOff>406400</xdr:rowOff>
    </xdr:from>
    <xdr:to>
      <xdr:col>12</xdr:col>
      <xdr:colOff>1193800</xdr:colOff>
      <xdr:row>31</xdr:row>
      <xdr:rowOff>882650</xdr:rowOff>
    </xdr:to>
    <xdr:pic>
      <xdr:nvPicPr>
        <xdr:cNvPr id="357616" name="Picture 16" descr="Picture 16">
          <a:extLst>
            <a:ext uri="{FF2B5EF4-FFF2-40B4-BE49-F238E27FC236}">
              <a16:creationId xmlns:a16="http://schemas.microsoft.com/office/drawing/2014/main" id="{9E1C8D27-A42E-45A2-A6AD-8A08AB1724CF}"/>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10483850" y="39065200"/>
          <a:ext cx="11049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88900</xdr:colOff>
      <xdr:row>32</xdr:row>
      <xdr:rowOff>342900</xdr:rowOff>
    </xdr:from>
    <xdr:to>
      <xdr:col>12</xdr:col>
      <xdr:colOff>1193800</xdr:colOff>
      <xdr:row>32</xdr:row>
      <xdr:rowOff>895350</xdr:rowOff>
    </xdr:to>
    <xdr:pic>
      <xdr:nvPicPr>
        <xdr:cNvPr id="357617" name="Picture 17" descr="Picture 17">
          <a:extLst>
            <a:ext uri="{FF2B5EF4-FFF2-40B4-BE49-F238E27FC236}">
              <a16:creationId xmlns:a16="http://schemas.microsoft.com/office/drawing/2014/main" id="{0BB1262E-18C0-42FB-8BB5-DD9EB625F0B8}"/>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10483850" y="40271700"/>
          <a:ext cx="11049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88900</xdr:colOff>
      <xdr:row>33</xdr:row>
      <xdr:rowOff>304800</xdr:rowOff>
    </xdr:from>
    <xdr:to>
      <xdr:col>12</xdr:col>
      <xdr:colOff>1193800</xdr:colOff>
      <xdr:row>33</xdr:row>
      <xdr:rowOff>857250</xdr:rowOff>
    </xdr:to>
    <xdr:pic>
      <xdr:nvPicPr>
        <xdr:cNvPr id="357618" name="Picture 18" descr="Picture 18">
          <a:extLst>
            <a:ext uri="{FF2B5EF4-FFF2-40B4-BE49-F238E27FC236}">
              <a16:creationId xmlns:a16="http://schemas.microsoft.com/office/drawing/2014/main" id="{4180EC78-3881-425D-A4EC-2AAFA6282802}"/>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10483850" y="41503600"/>
          <a:ext cx="11049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88900</xdr:colOff>
      <xdr:row>34</xdr:row>
      <xdr:rowOff>279400</xdr:rowOff>
    </xdr:from>
    <xdr:to>
      <xdr:col>12</xdr:col>
      <xdr:colOff>1193800</xdr:colOff>
      <xdr:row>34</xdr:row>
      <xdr:rowOff>1022350</xdr:rowOff>
    </xdr:to>
    <xdr:pic>
      <xdr:nvPicPr>
        <xdr:cNvPr id="357619" name="Picture 19" descr="Picture 19">
          <a:extLst>
            <a:ext uri="{FF2B5EF4-FFF2-40B4-BE49-F238E27FC236}">
              <a16:creationId xmlns:a16="http://schemas.microsoft.com/office/drawing/2014/main" id="{B76F0ABA-0738-4634-B0AA-02E36E854C9A}"/>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10483850" y="42748200"/>
          <a:ext cx="11049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190500</xdr:colOff>
      <xdr:row>35</xdr:row>
      <xdr:rowOff>190500</xdr:rowOff>
    </xdr:from>
    <xdr:to>
      <xdr:col>12</xdr:col>
      <xdr:colOff>1104900</xdr:colOff>
      <xdr:row>35</xdr:row>
      <xdr:rowOff>1085850</xdr:rowOff>
    </xdr:to>
    <xdr:pic>
      <xdr:nvPicPr>
        <xdr:cNvPr id="357620" name="Picture 20" descr="Picture 20">
          <a:extLst>
            <a:ext uri="{FF2B5EF4-FFF2-40B4-BE49-F238E27FC236}">
              <a16:creationId xmlns:a16="http://schemas.microsoft.com/office/drawing/2014/main" id="{6938E611-AF9A-4789-8657-D4480F2DE5F7}"/>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10585450" y="43929300"/>
          <a:ext cx="9144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88900</xdr:colOff>
      <xdr:row>36</xdr:row>
      <xdr:rowOff>488950</xdr:rowOff>
    </xdr:from>
    <xdr:to>
      <xdr:col>12</xdr:col>
      <xdr:colOff>1193800</xdr:colOff>
      <xdr:row>36</xdr:row>
      <xdr:rowOff>831850</xdr:rowOff>
    </xdr:to>
    <xdr:pic>
      <xdr:nvPicPr>
        <xdr:cNvPr id="357621" name="Picture 21" descr="Picture 21">
          <a:extLst>
            <a:ext uri="{FF2B5EF4-FFF2-40B4-BE49-F238E27FC236}">
              <a16:creationId xmlns:a16="http://schemas.microsoft.com/office/drawing/2014/main" id="{69C4F23B-0483-4A27-97AB-6D3AD5803223}"/>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10483850" y="45497750"/>
          <a:ext cx="11049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387350</xdr:colOff>
      <xdr:row>37</xdr:row>
      <xdr:rowOff>419100</xdr:rowOff>
    </xdr:from>
    <xdr:to>
      <xdr:col>12</xdr:col>
      <xdr:colOff>895350</xdr:colOff>
      <xdr:row>37</xdr:row>
      <xdr:rowOff>774700</xdr:rowOff>
    </xdr:to>
    <xdr:pic>
      <xdr:nvPicPr>
        <xdr:cNvPr id="357622" name="Picture 22" descr="Picture 22">
          <a:extLst>
            <a:ext uri="{FF2B5EF4-FFF2-40B4-BE49-F238E27FC236}">
              <a16:creationId xmlns:a16="http://schemas.microsoft.com/office/drawing/2014/main" id="{DF11BBE2-9251-40FB-9FAA-4031BB95CD23}"/>
            </a:ext>
          </a:extLst>
        </xdr:cNvPr>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10782300" y="46697900"/>
          <a:ext cx="5080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228600</xdr:colOff>
      <xdr:row>38</xdr:row>
      <xdr:rowOff>285750</xdr:rowOff>
    </xdr:from>
    <xdr:to>
      <xdr:col>12</xdr:col>
      <xdr:colOff>1054100</xdr:colOff>
      <xdr:row>38</xdr:row>
      <xdr:rowOff>946150</xdr:rowOff>
    </xdr:to>
    <xdr:pic>
      <xdr:nvPicPr>
        <xdr:cNvPr id="357623" name="Picture 23" descr="Picture 23">
          <a:extLst>
            <a:ext uri="{FF2B5EF4-FFF2-40B4-BE49-F238E27FC236}">
              <a16:creationId xmlns:a16="http://schemas.microsoft.com/office/drawing/2014/main" id="{E9865E96-E0A0-4FDA-9A24-86C92357D764}"/>
            </a:ext>
          </a:extLst>
        </xdr:cNvPr>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10623550" y="47834550"/>
          <a:ext cx="8255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228600</xdr:colOff>
      <xdr:row>39</xdr:row>
      <xdr:rowOff>209550</xdr:rowOff>
    </xdr:from>
    <xdr:to>
      <xdr:col>12</xdr:col>
      <xdr:colOff>1054100</xdr:colOff>
      <xdr:row>39</xdr:row>
      <xdr:rowOff>1104900</xdr:rowOff>
    </xdr:to>
    <xdr:pic>
      <xdr:nvPicPr>
        <xdr:cNvPr id="357624" name="Picture 24" descr="Picture 24">
          <a:extLst>
            <a:ext uri="{FF2B5EF4-FFF2-40B4-BE49-F238E27FC236}">
              <a16:creationId xmlns:a16="http://schemas.microsoft.com/office/drawing/2014/main" id="{9866E49E-FD73-47CF-8104-286AE039361E}"/>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10623550" y="49028350"/>
          <a:ext cx="8255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228600</xdr:colOff>
      <xdr:row>40</xdr:row>
      <xdr:rowOff>114300</xdr:rowOff>
    </xdr:from>
    <xdr:to>
      <xdr:col>12</xdr:col>
      <xdr:colOff>1054100</xdr:colOff>
      <xdr:row>40</xdr:row>
      <xdr:rowOff>1187450</xdr:rowOff>
    </xdr:to>
    <xdr:pic>
      <xdr:nvPicPr>
        <xdr:cNvPr id="357625" name="Picture 25" descr="Picture 25">
          <a:extLst>
            <a:ext uri="{FF2B5EF4-FFF2-40B4-BE49-F238E27FC236}">
              <a16:creationId xmlns:a16="http://schemas.microsoft.com/office/drawing/2014/main" id="{D71D0DF5-B86E-43F7-8719-51F3A9631F25}"/>
            </a:ext>
          </a:extLst>
        </xdr:cNvPr>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10623550" y="50203100"/>
          <a:ext cx="825500" cy="1073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387350</xdr:colOff>
      <xdr:row>41</xdr:row>
      <xdr:rowOff>381000</xdr:rowOff>
    </xdr:from>
    <xdr:to>
      <xdr:col>12</xdr:col>
      <xdr:colOff>895350</xdr:colOff>
      <xdr:row>41</xdr:row>
      <xdr:rowOff>933450</xdr:rowOff>
    </xdr:to>
    <xdr:pic>
      <xdr:nvPicPr>
        <xdr:cNvPr id="357626" name="Picture 26" descr="Picture 26">
          <a:extLst>
            <a:ext uri="{FF2B5EF4-FFF2-40B4-BE49-F238E27FC236}">
              <a16:creationId xmlns:a16="http://schemas.microsoft.com/office/drawing/2014/main" id="{C7FE58E3-2189-4E07-B5D6-7ABE158F2D2A}"/>
            </a:ext>
          </a:extLst>
        </xdr:cNvPr>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10782300" y="51739800"/>
          <a:ext cx="5080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311150</xdr:colOff>
      <xdr:row>42</xdr:row>
      <xdr:rowOff>304800</xdr:rowOff>
    </xdr:from>
    <xdr:to>
      <xdr:col>12</xdr:col>
      <xdr:colOff>977900</xdr:colOff>
      <xdr:row>42</xdr:row>
      <xdr:rowOff>914400</xdr:rowOff>
    </xdr:to>
    <xdr:pic>
      <xdr:nvPicPr>
        <xdr:cNvPr id="357627" name="Picture 27" descr="Picture 27">
          <a:extLst>
            <a:ext uri="{FF2B5EF4-FFF2-40B4-BE49-F238E27FC236}">
              <a16:creationId xmlns:a16="http://schemas.microsoft.com/office/drawing/2014/main" id="{C4C385BA-4F62-4FC1-961F-5808D79173CF}"/>
            </a:ext>
          </a:extLst>
        </xdr:cNvPr>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10706100" y="52933600"/>
          <a:ext cx="6667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349250</xdr:colOff>
      <xdr:row>43</xdr:row>
      <xdr:rowOff>323850</xdr:rowOff>
    </xdr:from>
    <xdr:to>
      <xdr:col>12</xdr:col>
      <xdr:colOff>939800</xdr:colOff>
      <xdr:row>43</xdr:row>
      <xdr:rowOff>1003300</xdr:rowOff>
    </xdr:to>
    <xdr:pic>
      <xdr:nvPicPr>
        <xdr:cNvPr id="357628" name="Picture 28" descr="Picture 28">
          <a:extLst>
            <a:ext uri="{FF2B5EF4-FFF2-40B4-BE49-F238E27FC236}">
              <a16:creationId xmlns:a16="http://schemas.microsoft.com/office/drawing/2014/main" id="{C5348EAC-BCB7-4AA0-9AEB-37BFE7C3E717}"/>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10744200" y="54222650"/>
          <a:ext cx="5905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228600</xdr:colOff>
      <xdr:row>44</xdr:row>
      <xdr:rowOff>476250</xdr:rowOff>
    </xdr:from>
    <xdr:to>
      <xdr:col>12</xdr:col>
      <xdr:colOff>1054100</xdr:colOff>
      <xdr:row>44</xdr:row>
      <xdr:rowOff>781050</xdr:rowOff>
    </xdr:to>
    <xdr:pic>
      <xdr:nvPicPr>
        <xdr:cNvPr id="357629" name="Picture 29" descr="Picture 29">
          <a:extLst>
            <a:ext uri="{FF2B5EF4-FFF2-40B4-BE49-F238E27FC236}">
              <a16:creationId xmlns:a16="http://schemas.microsoft.com/office/drawing/2014/main" id="{96EE958F-4DCB-4D73-B63E-BEE885A04198}"/>
            </a:ext>
          </a:extLst>
        </xdr:cNvPr>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10623550" y="55645050"/>
          <a:ext cx="8255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82550</xdr:colOff>
      <xdr:row>45</xdr:row>
      <xdr:rowOff>533400</xdr:rowOff>
    </xdr:from>
    <xdr:to>
      <xdr:col>12</xdr:col>
      <xdr:colOff>1162050</xdr:colOff>
      <xdr:row>45</xdr:row>
      <xdr:rowOff>889000</xdr:rowOff>
    </xdr:to>
    <xdr:pic>
      <xdr:nvPicPr>
        <xdr:cNvPr id="357630" name="Picture 30" descr="Picture 30">
          <a:extLst>
            <a:ext uri="{FF2B5EF4-FFF2-40B4-BE49-F238E27FC236}">
              <a16:creationId xmlns:a16="http://schemas.microsoft.com/office/drawing/2014/main" id="{5BEBE90B-8DA1-4CF2-96D9-CD95F9A9FA8C}"/>
            </a:ext>
          </a:extLst>
        </xdr:cNvPr>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10477500" y="56972200"/>
          <a:ext cx="10795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158750</xdr:colOff>
      <xdr:row>46</xdr:row>
      <xdr:rowOff>419100</xdr:rowOff>
    </xdr:from>
    <xdr:to>
      <xdr:col>12</xdr:col>
      <xdr:colOff>1123950</xdr:colOff>
      <xdr:row>46</xdr:row>
      <xdr:rowOff>781050</xdr:rowOff>
    </xdr:to>
    <xdr:pic>
      <xdr:nvPicPr>
        <xdr:cNvPr id="357631" name="Picture 31" descr="Picture 31">
          <a:extLst>
            <a:ext uri="{FF2B5EF4-FFF2-40B4-BE49-F238E27FC236}">
              <a16:creationId xmlns:a16="http://schemas.microsoft.com/office/drawing/2014/main" id="{5808F70C-4DCF-4B3A-8308-564FEC4D83D0}"/>
            </a:ext>
          </a:extLst>
        </xdr:cNvPr>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10553700" y="58127900"/>
          <a:ext cx="9652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228600</xdr:colOff>
      <xdr:row>26</xdr:row>
      <xdr:rowOff>285750</xdr:rowOff>
    </xdr:from>
    <xdr:to>
      <xdr:col>12</xdr:col>
      <xdr:colOff>1054100</xdr:colOff>
      <xdr:row>26</xdr:row>
      <xdr:rowOff>1079500</xdr:rowOff>
    </xdr:to>
    <xdr:pic>
      <xdr:nvPicPr>
        <xdr:cNvPr id="357632" name="Picture 33" descr="Picture 33">
          <a:extLst>
            <a:ext uri="{FF2B5EF4-FFF2-40B4-BE49-F238E27FC236}">
              <a16:creationId xmlns:a16="http://schemas.microsoft.com/office/drawing/2014/main" id="{C78F0B29-9C08-45D7-982B-FDCC0E47A64A}"/>
            </a:ext>
          </a:extLst>
        </xdr:cNvPr>
        <xdr:cNvPicPr>
          <a:picLocks noChangeAspect="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10623550" y="32594550"/>
          <a:ext cx="82550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120650</xdr:colOff>
      <xdr:row>47</xdr:row>
      <xdr:rowOff>355600</xdr:rowOff>
    </xdr:from>
    <xdr:to>
      <xdr:col>12</xdr:col>
      <xdr:colOff>1168400</xdr:colOff>
      <xdr:row>47</xdr:row>
      <xdr:rowOff>1041400</xdr:rowOff>
    </xdr:to>
    <xdr:pic>
      <xdr:nvPicPr>
        <xdr:cNvPr id="357633" name="Picture 1" descr="Picture 1">
          <a:extLst>
            <a:ext uri="{FF2B5EF4-FFF2-40B4-BE49-F238E27FC236}">
              <a16:creationId xmlns:a16="http://schemas.microsoft.com/office/drawing/2014/main" id="{F02CBDFF-4765-4D58-8974-CD39F171F7B4}"/>
            </a:ext>
          </a:extLst>
        </xdr:cNvPr>
        <xdr:cNvPicPr>
          <a:picLocks noChangeAspect="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10515600" y="59334400"/>
          <a:ext cx="10477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127000</xdr:colOff>
      <xdr:row>48</xdr:row>
      <xdr:rowOff>266700</xdr:rowOff>
    </xdr:from>
    <xdr:to>
      <xdr:col>12</xdr:col>
      <xdr:colOff>1162050</xdr:colOff>
      <xdr:row>48</xdr:row>
      <xdr:rowOff>946150</xdr:rowOff>
    </xdr:to>
    <xdr:pic>
      <xdr:nvPicPr>
        <xdr:cNvPr id="357634" name="Picture 1" descr="Picture 1">
          <a:extLst>
            <a:ext uri="{FF2B5EF4-FFF2-40B4-BE49-F238E27FC236}">
              <a16:creationId xmlns:a16="http://schemas.microsoft.com/office/drawing/2014/main" id="{A2578361-B3FD-499F-ABA1-F1B1472580F6}"/>
            </a:ext>
          </a:extLst>
        </xdr:cNvPr>
        <xdr:cNvPicPr>
          <a:picLocks noChangeAspect="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10521950" y="60515500"/>
          <a:ext cx="103505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241300</xdr:colOff>
      <xdr:row>49</xdr:row>
      <xdr:rowOff>50800</xdr:rowOff>
    </xdr:from>
    <xdr:to>
      <xdr:col>12</xdr:col>
      <xdr:colOff>1047750</xdr:colOff>
      <xdr:row>49</xdr:row>
      <xdr:rowOff>793750</xdr:rowOff>
    </xdr:to>
    <xdr:pic>
      <xdr:nvPicPr>
        <xdr:cNvPr id="357635" name="图片 15" descr="图片 15">
          <a:extLst>
            <a:ext uri="{FF2B5EF4-FFF2-40B4-BE49-F238E27FC236}">
              <a16:creationId xmlns:a16="http://schemas.microsoft.com/office/drawing/2014/main" id="{A529262D-48CB-4AE7-BF1A-1ADA083F1BF2}"/>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0636250" y="61569600"/>
          <a:ext cx="8064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241300</xdr:colOff>
      <xdr:row>50</xdr:row>
      <xdr:rowOff>63500</xdr:rowOff>
    </xdr:from>
    <xdr:to>
      <xdr:col>12</xdr:col>
      <xdr:colOff>1047750</xdr:colOff>
      <xdr:row>50</xdr:row>
      <xdr:rowOff>806450</xdr:rowOff>
    </xdr:to>
    <xdr:pic>
      <xdr:nvPicPr>
        <xdr:cNvPr id="357636" name="图片 15" descr="图片 15">
          <a:extLst>
            <a:ext uri="{FF2B5EF4-FFF2-40B4-BE49-F238E27FC236}">
              <a16:creationId xmlns:a16="http://schemas.microsoft.com/office/drawing/2014/main" id="{EA2430B5-D785-4AD4-BC22-D8ABEEFE260B}"/>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0636250" y="62852300"/>
          <a:ext cx="8064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311150</xdr:colOff>
      <xdr:row>51</xdr:row>
      <xdr:rowOff>19050</xdr:rowOff>
    </xdr:from>
    <xdr:to>
      <xdr:col>12</xdr:col>
      <xdr:colOff>990600</xdr:colOff>
      <xdr:row>51</xdr:row>
      <xdr:rowOff>952500</xdr:rowOff>
    </xdr:to>
    <xdr:pic>
      <xdr:nvPicPr>
        <xdr:cNvPr id="357637" name="Picture 6" descr="Picture 6">
          <a:extLst>
            <a:ext uri="{FF2B5EF4-FFF2-40B4-BE49-F238E27FC236}">
              <a16:creationId xmlns:a16="http://schemas.microsoft.com/office/drawing/2014/main" id="{14905A20-767A-437D-AF94-D8504A3D358D}"/>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0706100" y="64077850"/>
          <a:ext cx="679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298450</xdr:colOff>
      <xdr:row>59</xdr:row>
      <xdr:rowOff>209550</xdr:rowOff>
    </xdr:from>
    <xdr:to>
      <xdr:col>12</xdr:col>
      <xdr:colOff>1035050</xdr:colOff>
      <xdr:row>59</xdr:row>
      <xdr:rowOff>1041400</xdr:rowOff>
    </xdr:to>
    <xdr:pic>
      <xdr:nvPicPr>
        <xdr:cNvPr id="357638" name="Picture 1" descr="Picture 1">
          <a:extLst>
            <a:ext uri="{FF2B5EF4-FFF2-40B4-BE49-F238E27FC236}">
              <a16:creationId xmlns:a16="http://schemas.microsoft.com/office/drawing/2014/main" id="{D47C2AF7-86F9-4E95-95E8-AC27B0624EAC}"/>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0693400" y="74428350"/>
          <a:ext cx="736600" cy="831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171450</xdr:colOff>
      <xdr:row>53</xdr:row>
      <xdr:rowOff>228600</xdr:rowOff>
    </xdr:from>
    <xdr:to>
      <xdr:col>12</xdr:col>
      <xdr:colOff>1168400</xdr:colOff>
      <xdr:row>53</xdr:row>
      <xdr:rowOff>933450</xdr:rowOff>
    </xdr:to>
    <xdr:pic>
      <xdr:nvPicPr>
        <xdr:cNvPr id="357639" name="Picture 52" descr="Picture 52">
          <a:extLst>
            <a:ext uri="{FF2B5EF4-FFF2-40B4-BE49-F238E27FC236}">
              <a16:creationId xmlns:a16="http://schemas.microsoft.com/office/drawing/2014/main" id="{D4B6D37C-085B-4475-A99B-4744E81E3FA4}"/>
            </a:ext>
          </a:extLst>
        </xdr:cNvPr>
        <xdr:cNvPicPr>
          <a:picLocks noChangeAspect="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10566400" y="66827400"/>
          <a:ext cx="9969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152400</xdr:colOff>
      <xdr:row>60</xdr:row>
      <xdr:rowOff>190500</xdr:rowOff>
    </xdr:from>
    <xdr:to>
      <xdr:col>12</xdr:col>
      <xdr:colOff>1162050</xdr:colOff>
      <xdr:row>60</xdr:row>
      <xdr:rowOff>1009650</xdr:rowOff>
    </xdr:to>
    <xdr:pic>
      <xdr:nvPicPr>
        <xdr:cNvPr id="357640" name="Picture 53" descr="Picture 53">
          <a:extLst>
            <a:ext uri="{FF2B5EF4-FFF2-40B4-BE49-F238E27FC236}">
              <a16:creationId xmlns:a16="http://schemas.microsoft.com/office/drawing/2014/main" id="{B1B62597-EB71-401B-A88B-7F314D487615}"/>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10547350" y="75679300"/>
          <a:ext cx="10096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152400</xdr:colOff>
      <xdr:row>61</xdr:row>
      <xdr:rowOff>285750</xdr:rowOff>
    </xdr:from>
    <xdr:to>
      <xdr:col>12</xdr:col>
      <xdr:colOff>1168400</xdr:colOff>
      <xdr:row>61</xdr:row>
      <xdr:rowOff>838200</xdr:rowOff>
    </xdr:to>
    <xdr:pic>
      <xdr:nvPicPr>
        <xdr:cNvPr id="357641" name="Picture 54" descr="Picture 54">
          <a:extLst>
            <a:ext uri="{FF2B5EF4-FFF2-40B4-BE49-F238E27FC236}">
              <a16:creationId xmlns:a16="http://schemas.microsoft.com/office/drawing/2014/main" id="{5C311621-B96D-445F-83E3-6606829276B3}"/>
            </a:ext>
          </a:extLst>
        </xdr:cNvPr>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10547350" y="77044550"/>
          <a:ext cx="10160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488950</xdr:colOff>
      <xdr:row>52</xdr:row>
      <xdr:rowOff>209550</xdr:rowOff>
    </xdr:from>
    <xdr:to>
      <xdr:col>12</xdr:col>
      <xdr:colOff>1047750</xdr:colOff>
      <xdr:row>52</xdr:row>
      <xdr:rowOff>1009650</xdr:rowOff>
    </xdr:to>
    <xdr:pic>
      <xdr:nvPicPr>
        <xdr:cNvPr id="357642" name="Picture 2" descr="Picture 2">
          <a:extLst>
            <a:ext uri="{FF2B5EF4-FFF2-40B4-BE49-F238E27FC236}">
              <a16:creationId xmlns:a16="http://schemas.microsoft.com/office/drawing/2014/main" id="{8DC04DE5-0B65-4D95-888A-68FB9921EE93}"/>
            </a:ext>
          </a:extLst>
        </xdr:cNvPr>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10883900" y="65538350"/>
          <a:ext cx="5588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241300</xdr:colOff>
      <xdr:row>54</xdr:row>
      <xdr:rowOff>190500</xdr:rowOff>
    </xdr:from>
    <xdr:to>
      <xdr:col>12</xdr:col>
      <xdr:colOff>1016000</xdr:colOff>
      <xdr:row>54</xdr:row>
      <xdr:rowOff>984250</xdr:rowOff>
    </xdr:to>
    <xdr:pic>
      <xdr:nvPicPr>
        <xdr:cNvPr id="357643" name="Picture 56" descr="Picture 56">
          <a:extLst>
            <a:ext uri="{FF2B5EF4-FFF2-40B4-BE49-F238E27FC236}">
              <a16:creationId xmlns:a16="http://schemas.microsoft.com/office/drawing/2014/main" id="{1AB80080-B125-4440-98D5-4D85DFF47C1D}"/>
            </a:ext>
          </a:extLst>
        </xdr:cNvPr>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rcRect b="-3"/>
        <a:stretch>
          <a:fillRect/>
        </a:stretch>
      </xdr:blipFill>
      <xdr:spPr bwMode="auto">
        <a:xfrm>
          <a:off x="10636250" y="68059300"/>
          <a:ext cx="77470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241300</xdr:colOff>
      <xdr:row>55</xdr:row>
      <xdr:rowOff>190500</xdr:rowOff>
    </xdr:from>
    <xdr:to>
      <xdr:col>12</xdr:col>
      <xdr:colOff>1016000</xdr:colOff>
      <xdr:row>55</xdr:row>
      <xdr:rowOff>984250</xdr:rowOff>
    </xdr:to>
    <xdr:pic>
      <xdr:nvPicPr>
        <xdr:cNvPr id="357644" name="Picture 57" descr="Picture 57">
          <a:extLst>
            <a:ext uri="{FF2B5EF4-FFF2-40B4-BE49-F238E27FC236}">
              <a16:creationId xmlns:a16="http://schemas.microsoft.com/office/drawing/2014/main" id="{8DE39B46-7BB5-4275-A662-6830D4B69C0F}"/>
            </a:ext>
          </a:extLst>
        </xdr:cNvPr>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rcRect b="-3"/>
        <a:stretch>
          <a:fillRect/>
        </a:stretch>
      </xdr:blipFill>
      <xdr:spPr bwMode="auto">
        <a:xfrm>
          <a:off x="10636250" y="69329300"/>
          <a:ext cx="77470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260350</xdr:colOff>
      <xdr:row>56</xdr:row>
      <xdr:rowOff>292100</xdr:rowOff>
    </xdr:from>
    <xdr:to>
      <xdr:col>12</xdr:col>
      <xdr:colOff>1149350</xdr:colOff>
      <xdr:row>56</xdr:row>
      <xdr:rowOff>825500</xdr:rowOff>
    </xdr:to>
    <xdr:pic>
      <xdr:nvPicPr>
        <xdr:cNvPr id="357645" name="Picture 58" descr="Picture 58">
          <a:extLst>
            <a:ext uri="{FF2B5EF4-FFF2-40B4-BE49-F238E27FC236}">
              <a16:creationId xmlns:a16="http://schemas.microsoft.com/office/drawing/2014/main" id="{B2904A8A-315B-4BAD-A621-CD7216D7D292}"/>
            </a:ext>
          </a:extLst>
        </xdr:cNvPr>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rcRect b="-3"/>
        <a:stretch>
          <a:fillRect/>
        </a:stretch>
      </xdr:blipFill>
      <xdr:spPr bwMode="auto">
        <a:xfrm>
          <a:off x="10655300" y="70700900"/>
          <a:ext cx="8890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190500</xdr:colOff>
      <xdr:row>57</xdr:row>
      <xdr:rowOff>304800</xdr:rowOff>
    </xdr:from>
    <xdr:to>
      <xdr:col>12</xdr:col>
      <xdr:colOff>1168400</xdr:colOff>
      <xdr:row>57</xdr:row>
      <xdr:rowOff>965200</xdr:rowOff>
    </xdr:to>
    <xdr:pic>
      <xdr:nvPicPr>
        <xdr:cNvPr id="357646" name="Picture 59" descr="Picture 59">
          <a:extLst>
            <a:ext uri="{FF2B5EF4-FFF2-40B4-BE49-F238E27FC236}">
              <a16:creationId xmlns:a16="http://schemas.microsoft.com/office/drawing/2014/main" id="{C0EC5730-C1E4-4513-A673-5E639962DD9D}"/>
            </a:ext>
          </a:extLst>
        </xdr:cNvPr>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rcRect t="2"/>
        <a:stretch>
          <a:fillRect/>
        </a:stretch>
      </xdr:blipFill>
      <xdr:spPr bwMode="auto">
        <a:xfrm>
          <a:off x="10585450" y="71983600"/>
          <a:ext cx="9779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190500</xdr:colOff>
      <xdr:row>58</xdr:row>
      <xdr:rowOff>304800</xdr:rowOff>
    </xdr:from>
    <xdr:to>
      <xdr:col>12</xdr:col>
      <xdr:colOff>1168400</xdr:colOff>
      <xdr:row>58</xdr:row>
      <xdr:rowOff>965200</xdr:rowOff>
    </xdr:to>
    <xdr:pic>
      <xdr:nvPicPr>
        <xdr:cNvPr id="357647" name="Picture 60" descr="Picture 60">
          <a:extLst>
            <a:ext uri="{FF2B5EF4-FFF2-40B4-BE49-F238E27FC236}">
              <a16:creationId xmlns:a16="http://schemas.microsoft.com/office/drawing/2014/main" id="{2218D462-86A6-4B28-BAF0-54C9F7F0D7F7}"/>
            </a:ext>
          </a:extLst>
        </xdr:cNvPr>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10585450" y="73253600"/>
          <a:ext cx="9779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12</xdr:col>
      <xdr:colOff>228600</xdr:colOff>
      <xdr:row>2</xdr:row>
      <xdr:rowOff>190500</xdr:rowOff>
    </xdr:from>
    <xdr:to>
      <xdr:col>12</xdr:col>
      <xdr:colOff>1054100</xdr:colOff>
      <xdr:row>2</xdr:row>
      <xdr:rowOff>1162050</xdr:rowOff>
    </xdr:to>
    <xdr:pic>
      <xdr:nvPicPr>
        <xdr:cNvPr id="357648" name="Picture 61" descr="Picture 61">
          <a:extLst>
            <a:ext uri="{FF2B5EF4-FFF2-40B4-BE49-F238E27FC236}">
              <a16:creationId xmlns:a16="http://schemas.microsoft.com/office/drawing/2014/main" id="{D7F541F5-B718-4BC9-AFF4-A6EC0F7CF021}"/>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0623550" y="2019300"/>
          <a:ext cx="8255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24.xml><?xml version="1.0" encoding="utf-8"?>
<xdr:wsDr xmlns:xdr="http://schemas.openxmlformats.org/drawingml/2006/spreadsheetDrawing" xmlns:a="http://schemas.openxmlformats.org/drawingml/2006/main">
  <xdr:twoCellAnchor>
    <xdr:from>
      <xdr:col>3</xdr:col>
      <xdr:colOff>139700</xdr:colOff>
      <xdr:row>1</xdr:row>
      <xdr:rowOff>285750</xdr:rowOff>
    </xdr:from>
    <xdr:to>
      <xdr:col>3</xdr:col>
      <xdr:colOff>1327150</xdr:colOff>
      <xdr:row>1</xdr:row>
      <xdr:rowOff>381000</xdr:rowOff>
    </xdr:to>
    <xdr:pic>
      <xdr:nvPicPr>
        <xdr:cNvPr id="358537" name="Picture 1" descr="Picture 1">
          <a:extLst>
            <a:ext uri="{FF2B5EF4-FFF2-40B4-BE49-F238E27FC236}">
              <a16:creationId xmlns:a16="http://schemas.microsoft.com/office/drawing/2014/main" id="{A11CE719-180F-443C-9826-EF6365A0C12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730500" y="666750"/>
          <a:ext cx="1187450" cy="95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2</xdr:row>
      <xdr:rowOff>285750</xdr:rowOff>
    </xdr:from>
    <xdr:to>
      <xdr:col>3</xdr:col>
      <xdr:colOff>1327150</xdr:colOff>
      <xdr:row>2</xdr:row>
      <xdr:rowOff>1028700</xdr:rowOff>
    </xdr:to>
    <xdr:pic>
      <xdr:nvPicPr>
        <xdr:cNvPr id="358538" name="Picture 1" descr="Picture 1">
          <a:extLst>
            <a:ext uri="{FF2B5EF4-FFF2-40B4-BE49-F238E27FC236}">
              <a16:creationId xmlns:a16="http://schemas.microsoft.com/office/drawing/2014/main" id="{506868CC-9ADE-4A59-B1CE-C221477AEBD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730500" y="1936750"/>
          <a:ext cx="11874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298450</xdr:colOff>
      <xdr:row>4</xdr:row>
      <xdr:rowOff>361950</xdr:rowOff>
    </xdr:from>
    <xdr:to>
      <xdr:col>3</xdr:col>
      <xdr:colOff>1168400</xdr:colOff>
      <xdr:row>4</xdr:row>
      <xdr:rowOff>984250</xdr:rowOff>
    </xdr:to>
    <xdr:pic>
      <xdr:nvPicPr>
        <xdr:cNvPr id="358539" name="Picture 2" descr="Picture 2">
          <a:extLst>
            <a:ext uri="{FF2B5EF4-FFF2-40B4-BE49-F238E27FC236}">
              <a16:creationId xmlns:a16="http://schemas.microsoft.com/office/drawing/2014/main" id="{2BF12E61-6887-45B6-8A60-5CC5B700D2F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89250" y="4552950"/>
          <a:ext cx="86995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298450</xdr:colOff>
      <xdr:row>6</xdr:row>
      <xdr:rowOff>361950</xdr:rowOff>
    </xdr:from>
    <xdr:to>
      <xdr:col>3</xdr:col>
      <xdr:colOff>1168400</xdr:colOff>
      <xdr:row>6</xdr:row>
      <xdr:rowOff>984250</xdr:rowOff>
    </xdr:to>
    <xdr:pic>
      <xdr:nvPicPr>
        <xdr:cNvPr id="358540" name="Picture 2" descr="Picture 2">
          <a:extLst>
            <a:ext uri="{FF2B5EF4-FFF2-40B4-BE49-F238E27FC236}">
              <a16:creationId xmlns:a16="http://schemas.microsoft.com/office/drawing/2014/main" id="{9BE96E42-ADED-4096-A171-A4E6EA3C9B5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89250" y="7092950"/>
          <a:ext cx="86995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40</xdr:row>
      <xdr:rowOff>381000</xdr:rowOff>
    </xdr:from>
    <xdr:to>
      <xdr:col>3</xdr:col>
      <xdr:colOff>1143000</xdr:colOff>
      <xdr:row>40</xdr:row>
      <xdr:rowOff>971550</xdr:rowOff>
    </xdr:to>
    <xdr:pic>
      <xdr:nvPicPr>
        <xdr:cNvPr id="358541" name="Picture 3" descr="Picture 3">
          <a:extLst>
            <a:ext uri="{FF2B5EF4-FFF2-40B4-BE49-F238E27FC236}">
              <a16:creationId xmlns:a16="http://schemas.microsoft.com/office/drawing/2014/main" id="{66E6B1C2-AB06-41EC-8957-AE6CB9145677}"/>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08300" y="50292000"/>
          <a:ext cx="825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41</xdr:row>
      <xdr:rowOff>381000</xdr:rowOff>
    </xdr:from>
    <xdr:to>
      <xdr:col>3</xdr:col>
      <xdr:colOff>1143000</xdr:colOff>
      <xdr:row>41</xdr:row>
      <xdr:rowOff>971550</xdr:rowOff>
    </xdr:to>
    <xdr:pic>
      <xdr:nvPicPr>
        <xdr:cNvPr id="358542" name="Picture 3" descr="Picture 3">
          <a:extLst>
            <a:ext uri="{FF2B5EF4-FFF2-40B4-BE49-F238E27FC236}">
              <a16:creationId xmlns:a16="http://schemas.microsoft.com/office/drawing/2014/main" id="{E331949D-6DFC-48D8-9038-BE18C14BE07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08300" y="51562000"/>
          <a:ext cx="825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44</xdr:row>
      <xdr:rowOff>381000</xdr:rowOff>
    </xdr:from>
    <xdr:to>
      <xdr:col>3</xdr:col>
      <xdr:colOff>1143000</xdr:colOff>
      <xdr:row>44</xdr:row>
      <xdr:rowOff>971550</xdr:rowOff>
    </xdr:to>
    <xdr:pic>
      <xdr:nvPicPr>
        <xdr:cNvPr id="358543" name="Picture 3" descr="Picture 3">
          <a:extLst>
            <a:ext uri="{FF2B5EF4-FFF2-40B4-BE49-F238E27FC236}">
              <a16:creationId xmlns:a16="http://schemas.microsoft.com/office/drawing/2014/main" id="{C7455BCD-1D2B-4230-AC18-14F8A86C734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08300" y="55372000"/>
          <a:ext cx="825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46</xdr:row>
      <xdr:rowOff>381000</xdr:rowOff>
    </xdr:from>
    <xdr:to>
      <xdr:col>3</xdr:col>
      <xdr:colOff>1143000</xdr:colOff>
      <xdr:row>46</xdr:row>
      <xdr:rowOff>971550</xdr:rowOff>
    </xdr:to>
    <xdr:pic>
      <xdr:nvPicPr>
        <xdr:cNvPr id="358544" name="Picture 3" descr="Picture 3">
          <a:extLst>
            <a:ext uri="{FF2B5EF4-FFF2-40B4-BE49-F238E27FC236}">
              <a16:creationId xmlns:a16="http://schemas.microsoft.com/office/drawing/2014/main" id="{E9297779-48BE-4DAC-AA11-3B4F71E9BE0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08300" y="57912000"/>
          <a:ext cx="825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47</xdr:row>
      <xdr:rowOff>381000</xdr:rowOff>
    </xdr:from>
    <xdr:to>
      <xdr:col>3</xdr:col>
      <xdr:colOff>1143000</xdr:colOff>
      <xdr:row>47</xdr:row>
      <xdr:rowOff>971550</xdr:rowOff>
    </xdr:to>
    <xdr:pic>
      <xdr:nvPicPr>
        <xdr:cNvPr id="358545" name="Picture 3" descr="Picture 3">
          <a:extLst>
            <a:ext uri="{FF2B5EF4-FFF2-40B4-BE49-F238E27FC236}">
              <a16:creationId xmlns:a16="http://schemas.microsoft.com/office/drawing/2014/main" id="{C93EBDA8-9FCF-4182-A0E4-1ACADDA64ED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08300" y="59182000"/>
          <a:ext cx="825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49</xdr:row>
      <xdr:rowOff>381000</xdr:rowOff>
    </xdr:from>
    <xdr:to>
      <xdr:col>3</xdr:col>
      <xdr:colOff>1143000</xdr:colOff>
      <xdr:row>49</xdr:row>
      <xdr:rowOff>971550</xdr:rowOff>
    </xdr:to>
    <xdr:pic>
      <xdr:nvPicPr>
        <xdr:cNvPr id="358546" name="Picture 3" descr="Picture 3">
          <a:extLst>
            <a:ext uri="{FF2B5EF4-FFF2-40B4-BE49-F238E27FC236}">
              <a16:creationId xmlns:a16="http://schemas.microsoft.com/office/drawing/2014/main" id="{CFE89C9D-4316-47B0-A794-A239D114E64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08300" y="61722000"/>
          <a:ext cx="825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51</xdr:row>
      <xdr:rowOff>381000</xdr:rowOff>
    </xdr:from>
    <xdr:to>
      <xdr:col>3</xdr:col>
      <xdr:colOff>1143000</xdr:colOff>
      <xdr:row>51</xdr:row>
      <xdr:rowOff>971550</xdr:rowOff>
    </xdr:to>
    <xdr:pic>
      <xdr:nvPicPr>
        <xdr:cNvPr id="358547" name="Picture 3" descr="Picture 3">
          <a:extLst>
            <a:ext uri="{FF2B5EF4-FFF2-40B4-BE49-F238E27FC236}">
              <a16:creationId xmlns:a16="http://schemas.microsoft.com/office/drawing/2014/main" id="{6E955327-DE10-4740-AA83-468B6CD2B80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08300" y="64262000"/>
          <a:ext cx="825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53</xdr:row>
      <xdr:rowOff>381000</xdr:rowOff>
    </xdr:from>
    <xdr:to>
      <xdr:col>3</xdr:col>
      <xdr:colOff>1143000</xdr:colOff>
      <xdr:row>53</xdr:row>
      <xdr:rowOff>971550</xdr:rowOff>
    </xdr:to>
    <xdr:pic>
      <xdr:nvPicPr>
        <xdr:cNvPr id="358548" name="Picture 3" descr="Picture 3">
          <a:extLst>
            <a:ext uri="{FF2B5EF4-FFF2-40B4-BE49-F238E27FC236}">
              <a16:creationId xmlns:a16="http://schemas.microsoft.com/office/drawing/2014/main" id="{16BB74F8-4180-4ED5-B319-14E98B33EB1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08300" y="66802000"/>
          <a:ext cx="825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55</xdr:row>
      <xdr:rowOff>381000</xdr:rowOff>
    </xdr:from>
    <xdr:to>
      <xdr:col>3</xdr:col>
      <xdr:colOff>1143000</xdr:colOff>
      <xdr:row>55</xdr:row>
      <xdr:rowOff>971550</xdr:rowOff>
    </xdr:to>
    <xdr:pic>
      <xdr:nvPicPr>
        <xdr:cNvPr id="358549" name="Picture 3" descr="Picture 3">
          <a:extLst>
            <a:ext uri="{FF2B5EF4-FFF2-40B4-BE49-F238E27FC236}">
              <a16:creationId xmlns:a16="http://schemas.microsoft.com/office/drawing/2014/main" id="{CC1DB30A-BDBC-48FF-9DA8-D081B6C05E1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08300" y="69342000"/>
          <a:ext cx="825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56</xdr:row>
      <xdr:rowOff>381000</xdr:rowOff>
    </xdr:from>
    <xdr:to>
      <xdr:col>3</xdr:col>
      <xdr:colOff>1143000</xdr:colOff>
      <xdr:row>56</xdr:row>
      <xdr:rowOff>971550</xdr:rowOff>
    </xdr:to>
    <xdr:pic>
      <xdr:nvPicPr>
        <xdr:cNvPr id="358550" name="Picture 3" descr="Picture 3">
          <a:extLst>
            <a:ext uri="{FF2B5EF4-FFF2-40B4-BE49-F238E27FC236}">
              <a16:creationId xmlns:a16="http://schemas.microsoft.com/office/drawing/2014/main" id="{B727C6CA-6B6C-4D3C-98A0-D16D64B8E92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908300" y="70612000"/>
          <a:ext cx="825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3</xdr:row>
      <xdr:rowOff>298450</xdr:rowOff>
    </xdr:from>
    <xdr:to>
      <xdr:col>3</xdr:col>
      <xdr:colOff>1276350</xdr:colOff>
      <xdr:row>3</xdr:row>
      <xdr:rowOff>958850</xdr:rowOff>
    </xdr:to>
    <xdr:pic>
      <xdr:nvPicPr>
        <xdr:cNvPr id="358551" name="Picture 6" descr="Picture 6">
          <a:extLst>
            <a:ext uri="{FF2B5EF4-FFF2-40B4-BE49-F238E27FC236}">
              <a16:creationId xmlns:a16="http://schemas.microsoft.com/office/drawing/2014/main" id="{AC12249D-F5C9-476A-A0F6-514A9BEA4A5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68600" y="3219450"/>
          <a:ext cx="10985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5</xdr:row>
      <xdr:rowOff>298450</xdr:rowOff>
    </xdr:from>
    <xdr:to>
      <xdr:col>3</xdr:col>
      <xdr:colOff>1276350</xdr:colOff>
      <xdr:row>5</xdr:row>
      <xdr:rowOff>958850</xdr:rowOff>
    </xdr:to>
    <xdr:pic>
      <xdr:nvPicPr>
        <xdr:cNvPr id="358552" name="Picture 6" descr="Picture 6">
          <a:extLst>
            <a:ext uri="{FF2B5EF4-FFF2-40B4-BE49-F238E27FC236}">
              <a16:creationId xmlns:a16="http://schemas.microsoft.com/office/drawing/2014/main" id="{10865AA4-7088-49B5-8887-D48FB20EEBD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68600" y="5759450"/>
          <a:ext cx="10985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7</xdr:row>
      <xdr:rowOff>298450</xdr:rowOff>
    </xdr:from>
    <xdr:to>
      <xdr:col>3</xdr:col>
      <xdr:colOff>1276350</xdr:colOff>
      <xdr:row>7</xdr:row>
      <xdr:rowOff>958850</xdr:rowOff>
    </xdr:to>
    <xdr:pic>
      <xdr:nvPicPr>
        <xdr:cNvPr id="358553" name="Picture 6" descr="Picture 6">
          <a:extLst>
            <a:ext uri="{FF2B5EF4-FFF2-40B4-BE49-F238E27FC236}">
              <a16:creationId xmlns:a16="http://schemas.microsoft.com/office/drawing/2014/main" id="{616F1AC5-9CE7-47C3-9D3B-644253A450A9}"/>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68600" y="8299450"/>
          <a:ext cx="10985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9</xdr:row>
      <xdr:rowOff>298450</xdr:rowOff>
    </xdr:from>
    <xdr:to>
      <xdr:col>3</xdr:col>
      <xdr:colOff>1276350</xdr:colOff>
      <xdr:row>9</xdr:row>
      <xdr:rowOff>958850</xdr:rowOff>
    </xdr:to>
    <xdr:pic>
      <xdr:nvPicPr>
        <xdr:cNvPr id="358554" name="Picture 6" descr="Picture 6">
          <a:extLst>
            <a:ext uri="{FF2B5EF4-FFF2-40B4-BE49-F238E27FC236}">
              <a16:creationId xmlns:a16="http://schemas.microsoft.com/office/drawing/2014/main" id="{5CC38ED9-B940-4E6D-8432-5AB028E635C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68600" y="10839450"/>
          <a:ext cx="10985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11</xdr:row>
      <xdr:rowOff>298450</xdr:rowOff>
    </xdr:from>
    <xdr:to>
      <xdr:col>3</xdr:col>
      <xdr:colOff>1276350</xdr:colOff>
      <xdr:row>11</xdr:row>
      <xdr:rowOff>958850</xdr:rowOff>
    </xdr:to>
    <xdr:pic>
      <xdr:nvPicPr>
        <xdr:cNvPr id="358555" name="Picture 6" descr="Picture 6">
          <a:extLst>
            <a:ext uri="{FF2B5EF4-FFF2-40B4-BE49-F238E27FC236}">
              <a16:creationId xmlns:a16="http://schemas.microsoft.com/office/drawing/2014/main" id="{70985672-89E2-4C8E-BB83-8DE11A3CCC01}"/>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68600" y="13379450"/>
          <a:ext cx="10985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13</xdr:row>
      <xdr:rowOff>298450</xdr:rowOff>
    </xdr:from>
    <xdr:to>
      <xdr:col>3</xdr:col>
      <xdr:colOff>1276350</xdr:colOff>
      <xdr:row>13</xdr:row>
      <xdr:rowOff>958850</xdr:rowOff>
    </xdr:to>
    <xdr:pic>
      <xdr:nvPicPr>
        <xdr:cNvPr id="358556" name="Picture 6" descr="Picture 6">
          <a:extLst>
            <a:ext uri="{FF2B5EF4-FFF2-40B4-BE49-F238E27FC236}">
              <a16:creationId xmlns:a16="http://schemas.microsoft.com/office/drawing/2014/main" id="{28F43E80-9C13-4D4D-9BF7-BA80A66754D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68600" y="15919450"/>
          <a:ext cx="10985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8</xdr:row>
      <xdr:rowOff>438150</xdr:rowOff>
    </xdr:from>
    <xdr:to>
      <xdr:col>3</xdr:col>
      <xdr:colOff>1327150</xdr:colOff>
      <xdr:row>8</xdr:row>
      <xdr:rowOff>895350</xdr:rowOff>
    </xdr:to>
    <xdr:pic>
      <xdr:nvPicPr>
        <xdr:cNvPr id="358557" name="Picture 7" descr="Picture 7">
          <a:extLst>
            <a:ext uri="{FF2B5EF4-FFF2-40B4-BE49-F238E27FC236}">
              <a16:creationId xmlns:a16="http://schemas.microsoft.com/office/drawing/2014/main" id="{EAF409B5-6154-420F-8F95-20F3DCA15FC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730500" y="9709150"/>
          <a:ext cx="11874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10</xdr:row>
      <xdr:rowOff>438150</xdr:rowOff>
    </xdr:from>
    <xdr:to>
      <xdr:col>3</xdr:col>
      <xdr:colOff>1327150</xdr:colOff>
      <xdr:row>10</xdr:row>
      <xdr:rowOff>895350</xdr:rowOff>
    </xdr:to>
    <xdr:pic>
      <xdr:nvPicPr>
        <xdr:cNvPr id="358558" name="Picture 7" descr="Picture 7">
          <a:extLst>
            <a:ext uri="{FF2B5EF4-FFF2-40B4-BE49-F238E27FC236}">
              <a16:creationId xmlns:a16="http://schemas.microsoft.com/office/drawing/2014/main" id="{9DE20C3E-96F9-43A3-A518-464FF194348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730500" y="12249150"/>
          <a:ext cx="11874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12</xdr:row>
      <xdr:rowOff>438150</xdr:rowOff>
    </xdr:from>
    <xdr:to>
      <xdr:col>3</xdr:col>
      <xdr:colOff>1327150</xdr:colOff>
      <xdr:row>12</xdr:row>
      <xdr:rowOff>895350</xdr:rowOff>
    </xdr:to>
    <xdr:pic>
      <xdr:nvPicPr>
        <xdr:cNvPr id="358559" name="Picture 7" descr="Picture 7">
          <a:extLst>
            <a:ext uri="{FF2B5EF4-FFF2-40B4-BE49-F238E27FC236}">
              <a16:creationId xmlns:a16="http://schemas.microsoft.com/office/drawing/2014/main" id="{153A4999-00CD-4133-AED4-984C0272460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730500" y="14789150"/>
          <a:ext cx="11874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14</xdr:row>
      <xdr:rowOff>266700</xdr:rowOff>
    </xdr:from>
    <xdr:to>
      <xdr:col>3</xdr:col>
      <xdr:colOff>1301750</xdr:colOff>
      <xdr:row>14</xdr:row>
      <xdr:rowOff>1009650</xdr:rowOff>
    </xdr:to>
    <xdr:pic>
      <xdr:nvPicPr>
        <xdr:cNvPr id="358560" name="Picture 8" descr="Picture 8">
          <a:extLst>
            <a:ext uri="{FF2B5EF4-FFF2-40B4-BE49-F238E27FC236}">
              <a16:creationId xmlns:a16="http://schemas.microsoft.com/office/drawing/2014/main" id="{425179E5-F4E4-4EF3-81B4-DCF93DA59A1D}"/>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762250" y="17157700"/>
          <a:ext cx="11303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21</xdr:row>
      <xdr:rowOff>266700</xdr:rowOff>
    </xdr:from>
    <xdr:to>
      <xdr:col>3</xdr:col>
      <xdr:colOff>1301750</xdr:colOff>
      <xdr:row>21</xdr:row>
      <xdr:rowOff>1009650</xdr:rowOff>
    </xdr:to>
    <xdr:pic>
      <xdr:nvPicPr>
        <xdr:cNvPr id="358561" name="Picture 8" descr="Picture 8">
          <a:extLst>
            <a:ext uri="{FF2B5EF4-FFF2-40B4-BE49-F238E27FC236}">
              <a16:creationId xmlns:a16="http://schemas.microsoft.com/office/drawing/2014/main" id="{228F9CBB-CA24-4123-BBD8-D847B036DA4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762250" y="26047700"/>
          <a:ext cx="11303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26</xdr:row>
      <xdr:rowOff>266700</xdr:rowOff>
    </xdr:from>
    <xdr:to>
      <xdr:col>3</xdr:col>
      <xdr:colOff>1301750</xdr:colOff>
      <xdr:row>26</xdr:row>
      <xdr:rowOff>1009650</xdr:rowOff>
    </xdr:to>
    <xdr:pic>
      <xdr:nvPicPr>
        <xdr:cNvPr id="358562" name="Picture 8" descr="Picture 8">
          <a:extLst>
            <a:ext uri="{FF2B5EF4-FFF2-40B4-BE49-F238E27FC236}">
              <a16:creationId xmlns:a16="http://schemas.microsoft.com/office/drawing/2014/main" id="{E5C3C408-3249-42F0-8FF1-FD32432EEF7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762250" y="32397700"/>
          <a:ext cx="11303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31</xdr:row>
      <xdr:rowOff>266700</xdr:rowOff>
    </xdr:from>
    <xdr:to>
      <xdr:col>3</xdr:col>
      <xdr:colOff>1301750</xdr:colOff>
      <xdr:row>31</xdr:row>
      <xdr:rowOff>1009650</xdr:rowOff>
    </xdr:to>
    <xdr:pic>
      <xdr:nvPicPr>
        <xdr:cNvPr id="358563" name="Picture 8" descr="Picture 8">
          <a:extLst>
            <a:ext uri="{FF2B5EF4-FFF2-40B4-BE49-F238E27FC236}">
              <a16:creationId xmlns:a16="http://schemas.microsoft.com/office/drawing/2014/main" id="{C49D25B6-5B0A-44A6-9D65-6A7AD9E6D98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762250" y="38747700"/>
          <a:ext cx="11303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36</xdr:row>
      <xdr:rowOff>266700</xdr:rowOff>
    </xdr:from>
    <xdr:to>
      <xdr:col>3</xdr:col>
      <xdr:colOff>1301750</xdr:colOff>
      <xdr:row>36</xdr:row>
      <xdr:rowOff>1009650</xdr:rowOff>
    </xdr:to>
    <xdr:pic>
      <xdr:nvPicPr>
        <xdr:cNvPr id="358564" name="Picture 8" descr="Picture 8">
          <a:extLst>
            <a:ext uri="{FF2B5EF4-FFF2-40B4-BE49-F238E27FC236}">
              <a16:creationId xmlns:a16="http://schemas.microsoft.com/office/drawing/2014/main" id="{39EC6679-5793-454E-825B-299AF50861C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762250" y="45097700"/>
          <a:ext cx="11303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39</xdr:row>
      <xdr:rowOff>266700</xdr:rowOff>
    </xdr:from>
    <xdr:to>
      <xdr:col>3</xdr:col>
      <xdr:colOff>1301750</xdr:colOff>
      <xdr:row>39</xdr:row>
      <xdr:rowOff>1009650</xdr:rowOff>
    </xdr:to>
    <xdr:pic>
      <xdr:nvPicPr>
        <xdr:cNvPr id="358565" name="Picture 8" descr="Picture 8">
          <a:extLst>
            <a:ext uri="{FF2B5EF4-FFF2-40B4-BE49-F238E27FC236}">
              <a16:creationId xmlns:a16="http://schemas.microsoft.com/office/drawing/2014/main" id="{4317FD78-6F88-4A96-899D-4B391A47AA3A}"/>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762250" y="48907700"/>
          <a:ext cx="11303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15</xdr:row>
      <xdr:rowOff>381000</xdr:rowOff>
    </xdr:from>
    <xdr:to>
      <xdr:col>3</xdr:col>
      <xdr:colOff>1320800</xdr:colOff>
      <xdr:row>15</xdr:row>
      <xdr:rowOff>1022350</xdr:rowOff>
    </xdr:to>
    <xdr:pic>
      <xdr:nvPicPr>
        <xdr:cNvPr id="358566" name="Picture 30" descr="Picture 30">
          <a:extLst>
            <a:ext uri="{FF2B5EF4-FFF2-40B4-BE49-F238E27FC236}">
              <a16:creationId xmlns:a16="http://schemas.microsoft.com/office/drawing/2014/main" id="{DAC76E40-92C1-4463-8564-485A9E235B1B}"/>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743200" y="18542000"/>
          <a:ext cx="11684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16</xdr:row>
      <xdr:rowOff>381000</xdr:rowOff>
    </xdr:from>
    <xdr:to>
      <xdr:col>3</xdr:col>
      <xdr:colOff>1320800</xdr:colOff>
      <xdr:row>16</xdr:row>
      <xdr:rowOff>1022350</xdr:rowOff>
    </xdr:to>
    <xdr:pic>
      <xdr:nvPicPr>
        <xdr:cNvPr id="358567" name="Picture 31" descr="Picture 31">
          <a:extLst>
            <a:ext uri="{FF2B5EF4-FFF2-40B4-BE49-F238E27FC236}">
              <a16:creationId xmlns:a16="http://schemas.microsoft.com/office/drawing/2014/main" id="{5EE06A65-ED18-48B3-9FCF-A49394BF1568}"/>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743200" y="19812000"/>
          <a:ext cx="11684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17</xdr:row>
      <xdr:rowOff>381000</xdr:rowOff>
    </xdr:from>
    <xdr:to>
      <xdr:col>3</xdr:col>
      <xdr:colOff>1320800</xdr:colOff>
      <xdr:row>17</xdr:row>
      <xdr:rowOff>1022350</xdr:rowOff>
    </xdr:to>
    <xdr:pic>
      <xdr:nvPicPr>
        <xdr:cNvPr id="358568" name="Picture 32" descr="Picture 32">
          <a:extLst>
            <a:ext uri="{FF2B5EF4-FFF2-40B4-BE49-F238E27FC236}">
              <a16:creationId xmlns:a16="http://schemas.microsoft.com/office/drawing/2014/main" id="{5828E258-945D-4CC1-820A-42C7E9DB627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743200" y="21082000"/>
          <a:ext cx="11684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18</xdr:row>
      <xdr:rowOff>381000</xdr:rowOff>
    </xdr:from>
    <xdr:to>
      <xdr:col>3</xdr:col>
      <xdr:colOff>1320800</xdr:colOff>
      <xdr:row>18</xdr:row>
      <xdr:rowOff>1022350</xdr:rowOff>
    </xdr:to>
    <xdr:pic>
      <xdr:nvPicPr>
        <xdr:cNvPr id="358569" name="Picture 33" descr="Picture 33">
          <a:extLst>
            <a:ext uri="{FF2B5EF4-FFF2-40B4-BE49-F238E27FC236}">
              <a16:creationId xmlns:a16="http://schemas.microsoft.com/office/drawing/2014/main" id="{CF50644F-8684-4BAA-B033-8110CAA784E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743200" y="22352000"/>
          <a:ext cx="11684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19</xdr:row>
      <xdr:rowOff>381000</xdr:rowOff>
    </xdr:from>
    <xdr:to>
      <xdr:col>3</xdr:col>
      <xdr:colOff>1320800</xdr:colOff>
      <xdr:row>19</xdr:row>
      <xdr:rowOff>1022350</xdr:rowOff>
    </xdr:to>
    <xdr:pic>
      <xdr:nvPicPr>
        <xdr:cNvPr id="358570" name="Picture 34" descr="Picture 34">
          <a:extLst>
            <a:ext uri="{FF2B5EF4-FFF2-40B4-BE49-F238E27FC236}">
              <a16:creationId xmlns:a16="http://schemas.microsoft.com/office/drawing/2014/main" id="{D2526A32-4C64-40E0-9405-8A69F35A91BD}"/>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743200" y="23622000"/>
          <a:ext cx="11684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20</xdr:row>
      <xdr:rowOff>381000</xdr:rowOff>
    </xdr:from>
    <xdr:to>
      <xdr:col>3</xdr:col>
      <xdr:colOff>1320800</xdr:colOff>
      <xdr:row>20</xdr:row>
      <xdr:rowOff>1022350</xdr:rowOff>
    </xdr:to>
    <xdr:pic>
      <xdr:nvPicPr>
        <xdr:cNvPr id="358571" name="Picture 35" descr="Picture 35">
          <a:extLst>
            <a:ext uri="{FF2B5EF4-FFF2-40B4-BE49-F238E27FC236}">
              <a16:creationId xmlns:a16="http://schemas.microsoft.com/office/drawing/2014/main" id="{46759DDF-1DFF-401F-A44D-A01E50E98ED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743200" y="24892000"/>
          <a:ext cx="11684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22</xdr:row>
      <xdr:rowOff>285750</xdr:rowOff>
    </xdr:from>
    <xdr:to>
      <xdr:col>3</xdr:col>
      <xdr:colOff>1333500</xdr:colOff>
      <xdr:row>22</xdr:row>
      <xdr:rowOff>1009650</xdr:rowOff>
    </xdr:to>
    <xdr:pic>
      <xdr:nvPicPr>
        <xdr:cNvPr id="358572" name="Picture 2" descr="Picture 2">
          <a:extLst>
            <a:ext uri="{FF2B5EF4-FFF2-40B4-BE49-F238E27FC236}">
              <a16:creationId xmlns:a16="http://schemas.microsoft.com/office/drawing/2014/main" id="{4648F52C-B392-4B27-936F-FE4AEB5C6DBF}"/>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717800" y="27336750"/>
          <a:ext cx="12065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23</xdr:row>
      <xdr:rowOff>285750</xdr:rowOff>
    </xdr:from>
    <xdr:to>
      <xdr:col>3</xdr:col>
      <xdr:colOff>1333500</xdr:colOff>
      <xdr:row>23</xdr:row>
      <xdr:rowOff>1009650</xdr:rowOff>
    </xdr:to>
    <xdr:pic>
      <xdr:nvPicPr>
        <xdr:cNvPr id="358573" name="Picture 2" descr="Picture 2">
          <a:extLst>
            <a:ext uri="{FF2B5EF4-FFF2-40B4-BE49-F238E27FC236}">
              <a16:creationId xmlns:a16="http://schemas.microsoft.com/office/drawing/2014/main" id="{3C17A72E-CA34-4D8D-ABCD-7CD989A0F858}"/>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717800" y="28606750"/>
          <a:ext cx="12065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24</xdr:row>
      <xdr:rowOff>285750</xdr:rowOff>
    </xdr:from>
    <xdr:to>
      <xdr:col>3</xdr:col>
      <xdr:colOff>1333500</xdr:colOff>
      <xdr:row>24</xdr:row>
      <xdr:rowOff>1009650</xdr:rowOff>
    </xdr:to>
    <xdr:pic>
      <xdr:nvPicPr>
        <xdr:cNvPr id="358574" name="Picture 2" descr="Picture 2">
          <a:extLst>
            <a:ext uri="{FF2B5EF4-FFF2-40B4-BE49-F238E27FC236}">
              <a16:creationId xmlns:a16="http://schemas.microsoft.com/office/drawing/2014/main" id="{CE79FA5F-86E5-412B-A772-FD35ECEDAE2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717800" y="29876750"/>
          <a:ext cx="12065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25</xdr:row>
      <xdr:rowOff>285750</xdr:rowOff>
    </xdr:from>
    <xdr:to>
      <xdr:col>3</xdr:col>
      <xdr:colOff>1333500</xdr:colOff>
      <xdr:row>25</xdr:row>
      <xdr:rowOff>1009650</xdr:rowOff>
    </xdr:to>
    <xdr:pic>
      <xdr:nvPicPr>
        <xdr:cNvPr id="358575" name="Picture 2" descr="Picture 2">
          <a:extLst>
            <a:ext uri="{FF2B5EF4-FFF2-40B4-BE49-F238E27FC236}">
              <a16:creationId xmlns:a16="http://schemas.microsoft.com/office/drawing/2014/main" id="{A7F8AC1B-AF57-40F6-80FB-3232F3E886E5}"/>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717800" y="31146750"/>
          <a:ext cx="12065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27</xdr:row>
      <xdr:rowOff>247650</xdr:rowOff>
    </xdr:from>
    <xdr:to>
      <xdr:col>3</xdr:col>
      <xdr:colOff>1358900</xdr:colOff>
      <xdr:row>27</xdr:row>
      <xdr:rowOff>939800</xdr:rowOff>
    </xdr:to>
    <xdr:pic>
      <xdr:nvPicPr>
        <xdr:cNvPr id="358576" name="Picture 3" descr="Picture 3">
          <a:extLst>
            <a:ext uri="{FF2B5EF4-FFF2-40B4-BE49-F238E27FC236}">
              <a16:creationId xmlns:a16="http://schemas.microsoft.com/office/drawing/2014/main" id="{0DFB338E-D1E6-4527-AAF4-0389A66D01A5}"/>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698750" y="33648650"/>
          <a:ext cx="12509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28</xdr:row>
      <xdr:rowOff>247650</xdr:rowOff>
    </xdr:from>
    <xdr:to>
      <xdr:col>3</xdr:col>
      <xdr:colOff>1358900</xdr:colOff>
      <xdr:row>28</xdr:row>
      <xdr:rowOff>939800</xdr:rowOff>
    </xdr:to>
    <xdr:pic>
      <xdr:nvPicPr>
        <xdr:cNvPr id="358577" name="Picture 3" descr="Picture 3">
          <a:extLst>
            <a:ext uri="{FF2B5EF4-FFF2-40B4-BE49-F238E27FC236}">
              <a16:creationId xmlns:a16="http://schemas.microsoft.com/office/drawing/2014/main" id="{EDF40F7A-871D-4799-B39E-8B97C3940C45}"/>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698750" y="34918650"/>
          <a:ext cx="12509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29</xdr:row>
      <xdr:rowOff>247650</xdr:rowOff>
    </xdr:from>
    <xdr:to>
      <xdr:col>3</xdr:col>
      <xdr:colOff>1358900</xdr:colOff>
      <xdr:row>29</xdr:row>
      <xdr:rowOff>939800</xdr:rowOff>
    </xdr:to>
    <xdr:pic>
      <xdr:nvPicPr>
        <xdr:cNvPr id="358578" name="Picture 3" descr="Picture 3">
          <a:extLst>
            <a:ext uri="{FF2B5EF4-FFF2-40B4-BE49-F238E27FC236}">
              <a16:creationId xmlns:a16="http://schemas.microsoft.com/office/drawing/2014/main" id="{B4610DAB-656C-4338-B94B-ACF7E935805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698750" y="36188650"/>
          <a:ext cx="12509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30</xdr:row>
      <xdr:rowOff>247650</xdr:rowOff>
    </xdr:from>
    <xdr:to>
      <xdr:col>3</xdr:col>
      <xdr:colOff>1358900</xdr:colOff>
      <xdr:row>30</xdr:row>
      <xdr:rowOff>939800</xdr:rowOff>
    </xdr:to>
    <xdr:pic>
      <xdr:nvPicPr>
        <xdr:cNvPr id="358579" name="Picture 3" descr="Picture 3">
          <a:extLst>
            <a:ext uri="{FF2B5EF4-FFF2-40B4-BE49-F238E27FC236}">
              <a16:creationId xmlns:a16="http://schemas.microsoft.com/office/drawing/2014/main" id="{400D96DF-64C0-4659-A95E-455E0EE7CF55}"/>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698750" y="37458650"/>
          <a:ext cx="12509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32</xdr:row>
      <xdr:rowOff>171450</xdr:rowOff>
    </xdr:from>
    <xdr:to>
      <xdr:col>3</xdr:col>
      <xdr:colOff>1327150</xdr:colOff>
      <xdr:row>32</xdr:row>
      <xdr:rowOff>1060450</xdr:rowOff>
    </xdr:to>
    <xdr:pic>
      <xdr:nvPicPr>
        <xdr:cNvPr id="358580" name="Picture 4" descr="Picture 4">
          <a:extLst>
            <a:ext uri="{FF2B5EF4-FFF2-40B4-BE49-F238E27FC236}">
              <a16:creationId xmlns:a16="http://schemas.microsoft.com/office/drawing/2014/main" id="{BAB85A6B-24B7-430E-9270-F4AF30B5A5A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730500" y="39922450"/>
          <a:ext cx="118745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33</xdr:row>
      <xdr:rowOff>171450</xdr:rowOff>
    </xdr:from>
    <xdr:to>
      <xdr:col>3</xdr:col>
      <xdr:colOff>1327150</xdr:colOff>
      <xdr:row>33</xdr:row>
      <xdr:rowOff>1060450</xdr:rowOff>
    </xdr:to>
    <xdr:pic>
      <xdr:nvPicPr>
        <xdr:cNvPr id="358581" name="Picture 4" descr="Picture 4">
          <a:extLst>
            <a:ext uri="{FF2B5EF4-FFF2-40B4-BE49-F238E27FC236}">
              <a16:creationId xmlns:a16="http://schemas.microsoft.com/office/drawing/2014/main" id="{C6123A22-E104-4F21-960D-AE53D858CAD2}"/>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730500" y="41192450"/>
          <a:ext cx="118745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34</xdr:row>
      <xdr:rowOff>171450</xdr:rowOff>
    </xdr:from>
    <xdr:to>
      <xdr:col>3</xdr:col>
      <xdr:colOff>1327150</xdr:colOff>
      <xdr:row>34</xdr:row>
      <xdr:rowOff>1060450</xdr:rowOff>
    </xdr:to>
    <xdr:pic>
      <xdr:nvPicPr>
        <xdr:cNvPr id="358582" name="Picture 4" descr="Picture 4">
          <a:extLst>
            <a:ext uri="{FF2B5EF4-FFF2-40B4-BE49-F238E27FC236}">
              <a16:creationId xmlns:a16="http://schemas.microsoft.com/office/drawing/2014/main" id="{9738D24C-99CC-421C-9F39-B38DC9A9192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730500" y="42462450"/>
          <a:ext cx="118745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35</xdr:row>
      <xdr:rowOff>171450</xdr:rowOff>
    </xdr:from>
    <xdr:to>
      <xdr:col>3</xdr:col>
      <xdr:colOff>1327150</xdr:colOff>
      <xdr:row>35</xdr:row>
      <xdr:rowOff>1060450</xdr:rowOff>
    </xdr:to>
    <xdr:pic>
      <xdr:nvPicPr>
        <xdr:cNvPr id="358583" name="Picture 4" descr="Picture 4">
          <a:extLst>
            <a:ext uri="{FF2B5EF4-FFF2-40B4-BE49-F238E27FC236}">
              <a16:creationId xmlns:a16="http://schemas.microsoft.com/office/drawing/2014/main" id="{0289E234-3F6C-4913-8D95-3DB42548CEEE}"/>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730500" y="43732450"/>
          <a:ext cx="118745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196850</xdr:colOff>
      <xdr:row>37</xdr:row>
      <xdr:rowOff>247650</xdr:rowOff>
    </xdr:from>
    <xdr:to>
      <xdr:col>3</xdr:col>
      <xdr:colOff>1257300</xdr:colOff>
      <xdr:row>37</xdr:row>
      <xdr:rowOff>1066800</xdr:rowOff>
    </xdr:to>
    <xdr:pic>
      <xdr:nvPicPr>
        <xdr:cNvPr id="358584" name="Picture 5" descr="Picture 5">
          <a:extLst>
            <a:ext uri="{FF2B5EF4-FFF2-40B4-BE49-F238E27FC236}">
              <a16:creationId xmlns:a16="http://schemas.microsoft.com/office/drawing/2014/main" id="{C8D6F6C7-3E93-40E8-BA8A-ADFF81C52B45}"/>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787650" y="46348650"/>
          <a:ext cx="10604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196850</xdr:colOff>
      <xdr:row>38</xdr:row>
      <xdr:rowOff>247650</xdr:rowOff>
    </xdr:from>
    <xdr:to>
      <xdr:col>3</xdr:col>
      <xdr:colOff>1257300</xdr:colOff>
      <xdr:row>38</xdr:row>
      <xdr:rowOff>1066800</xdr:rowOff>
    </xdr:to>
    <xdr:pic>
      <xdr:nvPicPr>
        <xdr:cNvPr id="358585" name="Picture 5" descr="Picture 5">
          <a:extLst>
            <a:ext uri="{FF2B5EF4-FFF2-40B4-BE49-F238E27FC236}">
              <a16:creationId xmlns:a16="http://schemas.microsoft.com/office/drawing/2014/main" id="{C8BEEED3-1A2A-43C0-B429-D05BDBEE9F9C}"/>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787650" y="47618650"/>
          <a:ext cx="10604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42</xdr:row>
      <xdr:rowOff>342900</xdr:rowOff>
    </xdr:from>
    <xdr:to>
      <xdr:col>3</xdr:col>
      <xdr:colOff>1358900</xdr:colOff>
      <xdr:row>42</xdr:row>
      <xdr:rowOff>838200</xdr:rowOff>
    </xdr:to>
    <xdr:pic>
      <xdr:nvPicPr>
        <xdr:cNvPr id="358586" name="Picture 6" descr="Picture 6">
          <a:extLst>
            <a:ext uri="{FF2B5EF4-FFF2-40B4-BE49-F238E27FC236}">
              <a16:creationId xmlns:a16="http://schemas.microsoft.com/office/drawing/2014/main" id="{AA584CA3-DB0C-4D6A-9309-971CC45BE757}"/>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698750" y="52793900"/>
          <a:ext cx="12509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43</xdr:row>
      <xdr:rowOff>342900</xdr:rowOff>
    </xdr:from>
    <xdr:to>
      <xdr:col>3</xdr:col>
      <xdr:colOff>1358900</xdr:colOff>
      <xdr:row>43</xdr:row>
      <xdr:rowOff>838200</xdr:rowOff>
    </xdr:to>
    <xdr:pic>
      <xdr:nvPicPr>
        <xdr:cNvPr id="358587" name="Picture 6" descr="Picture 6">
          <a:extLst>
            <a:ext uri="{FF2B5EF4-FFF2-40B4-BE49-F238E27FC236}">
              <a16:creationId xmlns:a16="http://schemas.microsoft.com/office/drawing/2014/main" id="{6770057E-6919-4348-B965-4B0556653C76}"/>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698750" y="54063900"/>
          <a:ext cx="12509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45</xdr:row>
      <xdr:rowOff>342900</xdr:rowOff>
    </xdr:from>
    <xdr:to>
      <xdr:col>3</xdr:col>
      <xdr:colOff>1358900</xdr:colOff>
      <xdr:row>45</xdr:row>
      <xdr:rowOff>838200</xdr:rowOff>
    </xdr:to>
    <xdr:pic>
      <xdr:nvPicPr>
        <xdr:cNvPr id="358588" name="Picture 6" descr="Picture 6">
          <a:extLst>
            <a:ext uri="{FF2B5EF4-FFF2-40B4-BE49-F238E27FC236}">
              <a16:creationId xmlns:a16="http://schemas.microsoft.com/office/drawing/2014/main" id="{D58A95E7-D093-4417-8A9F-5F96B91F1744}"/>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698750" y="56603900"/>
          <a:ext cx="12509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196850</xdr:colOff>
      <xdr:row>48</xdr:row>
      <xdr:rowOff>393700</xdr:rowOff>
    </xdr:from>
    <xdr:to>
      <xdr:col>3</xdr:col>
      <xdr:colOff>1263650</xdr:colOff>
      <xdr:row>48</xdr:row>
      <xdr:rowOff>1035050</xdr:rowOff>
    </xdr:to>
    <xdr:pic>
      <xdr:nvPicPr>
        <xdr:cNvPr id="358589" name="Picture 7" descr="Picture 7">
          <a:extLst>
            <a:ext uri="{FF2B5EF4-FFF2-40B4-BE49-F238E27FC236}">
              <a16:creationId xmlns:a16="http://schemas.microsoft.com/office/drawing/2014/main" id="{1F1B6B36-22FA-4AD9-A8DC-62B2161B7EF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787650" y="60464700"/>
          <a:ext cx="10668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50</xdr:row>
      <xdr:rowOff>260350</xdr:rowOff>
    </xdr:from>
    <xdr:to>
      <xdr:col>3</xdr:col>
      <xdr:colOff>1301750</xdr:colOff>
      <xdr:row>50</xdr:row>
      <xdr:rowOff>984250</xdr:rowOff>
    </xdr:to>
    <xdr:pic>
      <xdr:nvPicPr>
        <xdr:cNvPr id="358590" name="Picture 8" descr="Picture 8">
          <a:extLst>
            <a:ext uri="{FF2B5EF4-FFF2-40B4-BE49-F238E27FC236}">
              <a16:creationId xmlns:a16="http://schemas.microsoft.com/office/drawing/2014/main" id="{5C1A6479-A460-4AF7-8D20-FC00D3FDA1A5}"/>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762250" y="62871350"/>
          <a:ext cx="11303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52</xdr:row>
      <xdr:rowOff>260350</xdr:rowOff>
    </xdr:from>
    <xdr:to>
      <xdr:col>3</xdr:col>
      <xdr:colOff>1301750</xdr:colOff>
      <xdr:row>52</xdr:row>
      <xdr:rowOff>984250</xdr:rowOff>
    </xdr:to>
    <xdr:pic>
      <xdr:nvPicPr>
        <xdr:cNvPr id="358591" name="Picture 8" descr="Picture 8">
          <a:extLst>
            <a:ext uri="{FF2B5EF4-FFF2-40B4-BE49-F238E27FC236}">
              <a16:creationId xmlns:a16="http://schemas.microsoft.com/office/drawing/2014/main" id="{4EC97D16-DAE4-45EC-B768-1B1914D0D6F2}"/>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762250" y="65411350"/>
          <a:ext cx="11303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54</xdr:row>
      <xdr:rowOff>260350</xdr:rowOff>
    </xdr:from>
    <xdr:to>
      <xdr:col>3</xdr:col>
      <xdr:colOff>1301750</xdr:colOff>
      <xdr:row>54</xdr:row>
      <xdr:rowOff>984250</xdr:rowOff>
    </xdr:to>
    <xdr:pic>
      <xdr:nvPicPr>
        <xdr:cNvPr id="358592" name="Picture 8" descr="Picture 8">
          <a:extLst>
            <a:ext uri="{FF2B5EF4-FFF2-40B4-BE49-F238E27FC236}">
              <a16:creationId xmlns:a16="http://schemas.microsoft.com/office/drawing/2014/main" id="{F0286D6D-ACBD-45B0-AFDA-43CE36D23F42}"/>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762250" y="67951350"/>
          <a:ext cx="11303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209550</xdr:colOff>
      <xdr:row>57</xdr:row>
      <xdr:rowOff>311150</xdr:rowOff>
    </xdr:from>
    <xdr:to>
      <xdr:col>3</xdr:col>
      <xdr:colOff>1257300</xdr:colOff>
      <xdr:row>57</xdr:row>
      <xdr:rowOff>939800</xdr:rowOff>
    </xdr:to>
    <xdr:pic>
      <xdr:nvPicPr>
        <xdr:cNvPr id="358593" name="Picture 9" descr="Picture 9">
          <a:extLst>
            <a:ext uri="{FF2B5EF4-FFF2-40B4-BE49-F238E27FC236}">
              <a16:creationId xmlns:a16="http://schemas.microsoft.com/office/drawing/2014/main" id="{C3A0D1FC-009C-46EA-BE5D-7FACF7FE840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800350" y="71812150"/>
          <a:ext cx="10477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58</xdr:row>
      <xdr:rowOff>260350</xdr:rowOff>
    </xdr:from>
    <xdr:to>
      <xdr:col>3</xdr:col>
      <xdr:colOff>1289050</xdr:colOff>
      <xdr:row>58</xdr:row>
      <xdr:rowOff>1060450</xdr:rowOff>
    </xdr:to>
    <xdr:pic>
      <xdr:nvPicPr>
        <xdr:cNvPr id="358594" name="Picture 2" descr="Picture 2">
          <a:extLst>
            <a:ext uri="{FF2B5EF4-FFF2-40B4-BE49-F238E27FC236}">
              <a16:creationId xmlns:a16="http://schemas.microsoft.com/office/drawing/2014/main" id="{9FC74407-BE3D-4B35-AE02-94C6D05B2792}"/>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768600" y="73031350"/>
          <a:ext cx="111125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59</xdr:row>
      <xdr:rowOff>260350</xdr:rowOff>
    </xdr:from>
    <xdr:to>
      <xdr:col>3</xdr:col>
      <xdr:colOff>1289050</xdr:colOff>
      <xdr:row>59</xdr:row>
      <xdr:rowOff>1060450</xdr:rowOff>
    </xdr:to>
    <xdr:pic>
      <xdr:nvPicPr>
        <xdr:cNvPr id="358595" name="Picture 2" descr="Picture 2">
          <a:extLst>
            <a:ext uri="{FF2B5EF4-FFF2-40B4-BE49-F238E27FC236}">
              <a16:creationId xmlns:a16="http://schemas.microsoft.com/office/drawing/2014/main" id="{FF2A7B4E-DBF9-44E3-8F9F-510D9199D379}"/>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768600" y="74301350"/>
          <a:ext cx="111125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120650</xdr:colOff>
      <xdr:row>1</xdr:row>
      <xdr:rowOff>279400</xdr:rowOff>
    </xdr:from>
    <xdr:to>
      <xdr:col>5</xdr:col>
      <xdr:colOff>647700</xdr:colOff>
      <xdr:row>1</xdr:row>
      <xdr:rowOff>806450</xdr:rowOff>
    </xdr:to>
    <xdr:pic>
      <xdr:nvPicPr>
        <xdr:cNvPr id="358596" name="Picture 1" descr="Picture 1">
          <a:extLst>
            <a:ext uri="{FF2B5EF4-FFF2-40B4-BE49-F238E27FC236}">
              <a16:creationId xmlns:a16="http://schemas.microsoft.com/office/drawing/2014/main" id="{0FCB05D8-E571-41BB-A4B5-24D369153AF7}"/>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806950" y="660400"/>
          <a:ext cx="5270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139700</xdr:colOff>
      <xdr:row>2</xdr:row>
      <xdr:rowOff>184150</xdr:rowOff>
    </xdr:from>
    <xdr:to>
      <xdr:col>5</xdr:col>
      <xdr:colOff>647700</xdr:colOff>
      <xdr:row>2</xdr:row>
      <xdr:rowOff>927100</xdr:rowOff>
    </xdr:to>
    <xdr:pic>
      <xdr:nvPicPr>
        <xdr:cNvPr id="358597" name="Picture 1" descr="Picture 1">
          <a:extLst>
            <a:ext uri="{FF2B5EF4-FFF2-40B4-BE49-F238E27FC236}">
              <a16:creationId xmlns:a16="http://schemas.microsoft.com/office/drawing/2014/main" id="{E0DA0631-380A-4947-B277-0C67335793E6}"/>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826000" y="1835150"/>
          <a:ext cx="5080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177800</xdr:colOff>
      <xdr:row>4</xdr:row>
      <xdr:rowOff>279400</xdr:rowOff>
    </xdr:from>
    <xdr:to>
      <xdr:col>5</xdr:col>
      <xdr:colOff>647700</xdr:colOff>
      <xdr:row>4</xdr:row>
      <xdr:rowOff>984250</xdr:rowOff>
    </xdr:to>
    <xdr:pic>
      <xdr:nvPicPr>
        <xdr:cNvPr id="358598" name="Picture 2" descr="Picture 2">
          <a:extLst>
            <a:ext uri="{FF2B5EF4-FFF2-40B4-BE49-F238E27FC236}">
              <a16:creationId xmlns:a16="http://schemas.microsoft.com/office/drawing/2014/main" id="{70A8E7AB-10C6-48AF-B0D3-1F75E8EAD0AD}"/>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864100" y="4470400"/>
          <a:ext cx="4699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69850</xdr:colOff>
      <xdr:row>6</xdr:row>
      <xdr:rowOff>133350</xdr:rowOff>
    </xdr:from>
    <xdr:to>
      <xdr:col>5</xdr:col>
      <xdr:colOff>647700</xdr:colOff>
      <xdr:row>6</xdr:row>
      <xdr:rowOff>1028700</xdr:rowOff>
    </xdr:to>
    <xdr:pic>
      <xdr:nvPicPr>
        <xdr:cNvPr id="358599" name="Picture 2" descr="Picture 2">
          <a:extLst>
            <a:ext uri="{FF2B5EF4-FFF2-40B4-BE49-F238E27FC236}">
              <a16:creationId xmlns:a16="http://schemas.microsoft.com/office/drawing/2014/main" id="{299DDD68-82E8-428B-8D97-FA20E87D2A54}"/>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756150" y="6864350"/>
          <a:ext cx="5778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317500</xdr:colOff>
      <xdr:row>40</xdr:row>
      <xdr:rowOff>381000</xdr:rowOff>
    </xdr:from>
    <xdr:to>
      <xdr:col>5</xdr:col>
      <xdr:colOff>647700</xdr:colOff>
      <xdr:row>40</xdr:row>
      <xdr:rowOff>971550</xdr:rowOff>
    </xdr:to>
    <xdr:pic>
      <xdr:nvPicPr>
        <xdr:cNvPr id="358600" name="Picture 3" descr="Picture 3">
          <a:extLst>
            <a:ext uri="{FF2B5EF4-FFF2-40B4-BE49-F238E27FC236}">
              <a16:creationId xmlns:a16="http://schemas.microsoft.com/office/drawing/2014/main" id="{C1B8AC05-2A79-4267-A684-B0322E9E562A}"/>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003800" y="50292000"/>
          <a:ext cx="3302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317500</xdr:colOff>
      <xdr:row>41</xdr:row>
      <xdr:rowOff>381000</xdr:rowOff>
    </xdr:from>
    <xdr:to>
      <xdr:col>5</xdr:col>
      <xdr:colOff>647700</xdr:colOff>
      <xdr:row>41</xdr:row>
      <xdr:rowOff>971550</xdr:rowOff>
    </xdr:to>
    <xdr:pic>
      <xdr:nvPicPr>
        <xdr:cNvPr id="358601" name="Picture 3" descr="Picture 3">
          <a:extLst>
            <a:ext uri="{FF2B5EF4-FFF2-40B4-BE49-F238E27FC236}">
              <a16:creationId xmlns:a16="http://schemas.microsoft.com/office/drawing/2014/main" id="{C82104A0-BAC1-4674-B3DC-82278F94180A}"/>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003800" y="51562000"/>
          <a:ext cx="3302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317500</xdr:colOff>
      <xdr:row>44</xdr:row>
      <xdr:rowOff>381000</xdr:rowOff>
    </xdr:from>
    <xdr:to>
      <xdr:col>5</xdr:col>
      <xdr:colOff>647700</xdr:colOff>
      <xdr:row>44</xdr:row>
      <xdr:rowOff>971550</xdr:rowOff>
    </xdr:to>
    <xdr:pic>
      <xdr:nvPicPr>
        <xdr:cNvPr id="358602" name="Picture 3" descr="Picture 3">
          <a:extLst>
            <a:ext uri="{FF2B5EF4-FFF2-40B4-BE49-F238E27FC236}">
              <a16:creationId xmlns:a16="http://schemas.microsoft.com/office/drawing/2014/main" id="{DE17D13D-3277-43B8-9D16-1D6D2A4286A6}"/>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003800" y="55372000"/>
          <a:ext cx="3302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196850</xdr:colOff>
      <xdr:row>46</xdr:row>
      <xdr:rowOff>311150</xdr:rowOff>
    </xdr:from>
    <xdr:to>
      <xdr:col>5</xdr:col>
      <xdr:colOff>647700</xdr:colOff>
      <xdr:row>46</xdr:row>
      <xdr:rowOff>1066800</xdr:rowOff>
    </xdr:to>
    <xdr:pic>
      <xdr:nvPicPr>
        <xdr:cNvPr id="358603" name="Picture 3" descr="Picture 3">
          <a:extLst>
            <a:ext uri="{FF2B5EF4-FFF2-40B4-BE49-F238E27FC236}">
              <a16:creationId xmlns:a16="http://schemas.microsoft.com/office/drawing/2014/main" id="{EDD9DF43-5E5A-4006-9FC6-DB54E4520264}"/>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883150" y="57842150"/>
          <a:ext cx="450850" cy="755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209550</xdr:colOff>
      <xdr:row>47</xdr:row>
      <xdr:rowOff>260350</xdr:rowOff>
    </xdr:from>
    <xdr:to>
      <xdr:col>5</xdr:col>
      <xdr:colOff>647700</xdr:colOff>
      <xdr:row>47</xdr:row>
      <xdr:rowOff>1035050</xdr:rowOff>
    </xdr:to>
    <xdr:pic>
      <xdr:nvPicPr>
        <xdr:cNvPr id="358604" name="Picture 3" descr="Picture 3">
          <a:extLst>
            <a:ext uri="{FF2B5EF4-FFF2-40B4-BE49-F238E27FC236}">
              <a16:creationId xmlns:a16="http://schemas.microsoft.com/office/drawing/2014/main" id="{61DD077C-3FED-49FE-93B6-B79F7AC066D7}"/>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895850" y="59061350"/>
          <a:ext cx="43815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317500</xdr:colOff>
      <xdr:row>49</xdr:row>
      <xdr:rowOff>381000</xdr:rowOff>
    </xdr:from>
    <xdr:to>
      <xdr:col>5</xdr:col>
      <xdr:colOff>647700</xdr:colOff>
      <xdr:row>49</xdr:row>
      <xdr:rowOff>971550</xdr:rowOff>
    </xdr:to>
    <xdr:pic>
      <xdr:nvPicPr>
        <xdr:cNvPr id="358605" name="Picture 3" descr="Picture 3">
          <a:extLst>
            <a:ext uri="{FF2B5EF4-FFF2-40B4-BE49-F238E27FC236}">
              <a16:creationId xmlns:a16="http://schemas.microsoft.com/office/drawing/2014/main" id="{BB6CA8F9-43AC-4ADC-87E1-AFCB8046B8B9}"/>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003800" y="61722000"/>
          <a:ext cx="3302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317500</xdr:colOff>
      <xdr:row>51</xdr:row>
      <xdr:rowOff>381000</xdr:rowOff>
    </xdr:from>
    <xdr:to>
      <xdr:col>5</xdr:col>
      <xdr:colOff>647700</xdr:colOff>
      <xdr:row>51</xdr:row>
      <xdr:rowOff>971550</xdr:rowOff>
    </xdr:to>
    <xdr:pic>
      <xdr:nvPicPr>
        <xdr:cNvPr id="358606" name="Picture 3" descr="Picture 3">
          <a:extLst>
            <a:ext uri="{FF2B5EF4-FFF2-40B4-BE49-F238E27FC236}">
              <a16:creationId xmlns:a16="http://schemas.microsoft.com/office/drawing/2014/main" id="{5439B7FB-2258-4970-9665-6D87E90EE819}"/>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003800" y="64262000"/>
          <a:ext cx="3302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317500</xdr:colOff>
      <xdr:row>53</xdr:row>
      <xdr:rowOff>381000</xdr:rowOff>
    </xdr:from>
    <xdr:to>
      <xdr:col>5</xdr:col>
      <xdr:colOff>647700</xdr:colOff>
      <xdr:row>53</xdr:row>
      <xdr:rowOff>971550</xdr:rowOff>
    </xdr:to>
    <xdr:pic>
      <xdr:nvPicPr>
        <xdr:cNvPr id="358607" name="Picture 3" descr="Picture 3">
          <a:extLst>
            <a:ext uri="{FF2B5EF4-FFF2-40B4-BE49-F238E27FC236}">
              <a16:creationId xmlns:a16="http://schemas.microsoft.com/office/drawing/2014/main" id="{70E24AC7-A922-4BDC-8DFA-A89CFE42F38C}"/>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003800" y="66802000"/>
          <a:ext cx="3302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317500</xdr:colOff>
      <xdr:row>55</xdr:row>
      <xdr:rowOff>381000</xdr:rowOff>
    </xdr:from>
    <xdr:to>
      <xdr:col>5</xdr:col>
      <xdr:colOff>647700</xdr:colOff>
      <xdr:row>55</xdr:row>
      <xdr:rowOff>971550</xdr:rowOff>
    </xdr:to>
    <xdr:pic>
      <xdr:nvPicPr>
        <xdr:cNvPr id="358608" name="Picture 3" descr="Picture 3">
          <a:extLst>
            <a:ext uri="{FF2B5EF4-FFF2-40B4-BE49-F238E27FC236}">
              <a16:creationId xmlns:a16="http://schemas.microsoft.com/office/drawing/2014/main" id="{954C6017-4C0F-4F0F-8290-9E74A25CB8B1}"/>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003800" y="69342000"/>
          <a:ext cx="3302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387350</xdr:colOff>
      <xdr:row>56</xdr:row>
      <xdr:rowOff>57150</xdr:rowOff>
    </xdr:from>
    <xdr:to>
      <xdr:col>5</xdr:col>
      <xdr:colOff>647700</xdr:colOff>
      <xdr:row>56</xdr:row>
      <xdr:rowOff>438150</xdr:rowOff>
    </xdr:to>
    <xdr:pic>
      <xdr:nvPicPr>
        <xdr:cNvPr id="358609" name="Picture 3" descr="Picture 3">
          <a:extLst>
            <a:ext uri="{FF2B5EF4-FFF2-40B4-BE49-F238E27FC236}">
              <a16:creationId xmlns:a16="http://schemas.microsoft.com/office/drawing/2014/main" id="{9B77A64D-CA15-484A-A61F-2D6678C2D70C}"/>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5073650" y="70288150"/>
          <a:ext cx="2603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177800</xdr:colOff>
      <xdr:row>3</xdr:row>
      <xdr:rowOff>298450</xdr:rowOff>
    </xdr:from>
    <xdr:to>
      <xdr:col>5</xdr:col>
      <xdr:colOff>647700</xdr:colOff>
      <xdr:row>3</xdr:row>
      <xdr:rowOff>958850</xdr:rowOff>
    </xdr:to>
    <xdr:pic>
      <xdr:nvPicPr>
        <xdr:cNvPr id="358610" name="Picture 6" descr="Picture 6">
          <a:extLst>
            <a:ext uri="{FF2B5EF4-FFF2-40B4-BE49-F238E27FC236}">
              <a16:creationId xmlns:a16="http://schemas.microsoft.com/office/drawing/2014/main" id="{74C38E07-4A80-4307-9392-0806E861A7EF}"/>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864100" y="3219450"/>
          <a:ext cx="4699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177800</xdr:colOff>
      <xdr:row>5</xdr:row>
      <xdr:rowOff>298450</xdr:rowOff>
    </xdr:from>
    <xdr:to>
      <xdr:col>5</xdr:col>
      <xdr:colOff>647700</xdr:colOff>
      <xdr:row>5</xdr:row>
      <xdr:rowOff>958850</xdr:rowOff>
    </xdr:to>
    <xdr:pic>
      <xdr:nvPicPr>
        <xdr:cNvPr id="358611" name="Picture 6" descr="Picture 6">
          <a:extLst>
            <a:ext uri="{FF2B5EF4-FFF2-40B4-BE49-F238E27FC236}">
              <a16:creationId xmlns:a16="http://schemas.microsoft.com/office/drawing/2014/main" id="{90785D66-60A6-419A-97BD-95965BCA23CA}"/>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864100" y="5759450"/>
          <a:ext cx="4699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177800</xdr:colOff>
      <xdr:row>7</xdr:row>
      <xdr:rowOff>298450</xdr:rowOff>
    </xdr:from>
    <xdr:to>
      <xdr:col>5</xdr:col>
      <xdr:colOff>647700</xdr:colOff>
      <xdr:row>7</xdr:row>
      <xdr:rowOff>958850</xdr:rowOff>
    </xdr:to>
    <xdr:pic>
      <xdr:nvPicPr>
        <xdr:cNvPr id="358612" name="Picture 6" descr="Picture 6">
          <a:extLst>
            <a:ext uri="{FF2B5EF4-FFF2-40B4-BE49-F238E27FC236}">
              <a16:creationId xmlns:a16="http://schemas.microsoft.com/office/drawing/2014/main" id="{2117C54E-B07A-487B-AA7E-B91DD180CF5A}"/>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864100" y="8299450"/>
          <a:ext cx="4699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177800</xdr:colOff>
      <xdr:row>9</xdr:row>
      <xdr:rowOff>298450</xdr:rowOff>
    </xdr:from>
    <xdr:to>
      <xdr:col>5</xdr:col>
      <xdr:colOff>647700</xdr:colOff>
      <xdr:row>9</xdr:row>
      <xdr:rowOff>958850</xdr:rowOff>
    </xdr:to>
    <xdr:pic>
      <xdr:nvPicPr>
        <xdr:cNvPr id="358613" name="Picture 6" descr="Picture 6">
          <a:extLst>
            <a:ext uri="{FF2B5EF4-FFF2-40B4-BE49-F238E27FC236}">
              <a16:creationId xmlns:a16="http://schemas.microsoft.com/office/drawing/2014/main" id="{3FAB3B95-C1FE-4C72-B4D1-4AADC3216432}"/>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864100" y="10839450"/>
          <a:ext cx="4699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177800</xdr:colOff>
      <xdr:row>11</xdr:row>
      <xdr:rowOff>298450</xdr:rowOff>
    </xdr:from>
    <xdr:to>
      <xdr:col>5</xdr:col>
      <xdr:colOff>647700</xdr:colOff>
      <xdr:row>11</xdr:row>
      <xdr:rowOff>958850</xdr:rowOff>
    </xdr:to>
    <xdr:pic>
      <xdr:nvPicPr>
        <xdr:cNvPr id="358614" name="Picture 6" descr="Picture 6">
          <a:extLst>
            <a:ext uri="{FF2B5EF4-FFF2-40B4-BE49-F238E27FC236}">
              <a16:creationId xmlns:a16="http://schemas.microsoft.com/office/drawing/2014/main" id="{324F3DFC-DF4D-4CB6-A7B9-F0AA3C5ECEFF}"/>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864100" y="13379450"/>
          <a:ext cx="4699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177800</xdr:colOff>
      <xdr:row>13</xdr:row>
      <xdr:rowOff>298450</xdr:rowOff>
    </xdr:from>
    <xdr:to>
      <xdr:col>5</xdr:col>
      <xdr:colOff>647700</xdr:colOff>
      <xdr:row>13</xdr:row>
      <xdr:rowOff>958850</xdr:rowOff>
    </xdr:to>
    <xdr:pic>
      <xdr:nvPicPr>
        <xdr:cNvPr id="358615" name="Picture 6" descr="Picture 6">
          <a:extLst>
            <a:ext uri="{FF2B5EF4-FFF2-40B4-BE49-F238E27FC236}">
              <a16:creationId xmlns:a16="http://schemas.microsoft.com/office/drawing/2014/main" id="{E0831C5F-BE78-49AA-92D9-B9BB5F26EBB8}"/>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864100" y="15919450"/>
          <a:ext cx="4699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139700</xdr:colOff>
      <xdr:row>8</xdr:row>
      <xdr:rowOff>438150</xdr:rowOff>
    </xdr:from>
    <xdr:to>
      <xdr:col>5</xdr:col>
      <xdr:colOff>647700</xdr:colOff>
      <xdr:row>8</xdr:row>
      <xdr:rowOff>895350</xdr:rowOff>
    </xdr:to>
    <xdr:pic>
      <xdr:nvPicPr>
        <xdr:cNvPr id="358616" name="Picture 7" descr="Picture 7">
          <a:extLst>
            <a:ext uri="{FF2B5EF4-FFF2-40B4-BE49-F238E27FC236}">
              <a16:creationId xmlns:a16="http://schemas.microsoft.com/office/drawing/2014/main" id="{46378AED-7969-43E3-AAA4-E3215C273F6F}"/>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826000" y="9709150"/>
          <a:ext cx="5080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139700</xdr:colOff>
      <xdr:row>10</xdr:row>
      <xdr:rowOff>438150</xdr:rowOff>
    </xdr:from>
    <xdr:to>
      <xdr:col>5</xdr:col>
      <xdr:colOff>647700</xdr:colOff>
      <xdr:row>10</xdr:row>
      <xdr:rowOff>895350</xdr:rowOff>
    </xdr:to>
    <xdr:pic>
      <xdr:nvPicPr>
        <xdr:cNvPr id="358617" name="Picture 7" descr="Picture 7">
          <a:extLst>
            <a:ext uri="{FF2B5EF4-FFF2-40B4-BE49-F238E27FC236}">
              <a16:creationId xmlns:a16="http://schemas.microsoft.com/office/drawing/2014/main" id="{0FA7B41D-D163-4772-8D16-E707EA1D2F4E}"/>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826000" y="12249150"/>
          <a:ext cx="5080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139700</xdr:colOff>
      <xdr:row>12</xdr:row>
      <xdr:rowOff>438150</xdr:rowOff>
    </xdr:from>
    <xdr:to>
      <xdr:col>5</xdr:col>
      <xdr:colOff>647700</xdr:colOff>
      <xdr:row>12</xdr:row>
      <xdr:rowOff>895350</xdr:rowOff>
    </xdr:to>
    <xdr:pic>
      <xdr:nvPicPr>
        <xdr:cNvPr id="358618" name="Picture 7" descr="Picture 7">
          <a:extLst>
            <a:ext uri="{FF2B5EF4-FFF2-40B4-BE49-F238E27FC236}">
              <a16:creationId xmlns:a16="http://schemas.microsoft.com/office/drawing/2014/main" id="{B988BAC3-C68F-4ABE-9FE2-C00A1378BEFE}"/>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826000" y="14789150"/>
          <a:ext cx="5080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171450</xdr:colOff>
      <xdr:row>14</xdr:row>
      <xdr:rowOff>266700</xdr:rowOff>
    </xdr:from>
    <xdr:to>
      <xdr:col>5</xdr:col>
      <xdr:colOff>647700</xdr:colOff>
      <xdr:row>14</xdr:row>
      <xdr:rowOff>1009650</xdr:rowOff>
    </xdr:to>
    <xdr:pic>
      <xdr:nvPicPr>
        <xdr:cNvPr id="358619" name="Picture 8" descr="Picture 8">
          <a:extLst>
            <a:ext uri="{FF2B5EF4-FFF2-40B4-BE49-F238E27FC236}">
              <a16:creationId xmlns:a16="http://schemas.microsoft.com/office/drawing/2014/main" id="{9A83C5C9-1D48-4BB1-8F01-8532B6E748DB}"/>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857750" y="17157700"/>
          <a:ext cx="4762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171450</xdr:colOff>
      <xdr:row>21</xdr:row>
      <xdr:rowOff>266700</xdr:rowOff>
    </xdr:from>
    <xdr:to>
      <xdr:col>5</xdr:col>
      <xdr:colOff>647700</xdr:colOff>
      <xdr:row>21</xdr:row>
      <xdr:rowOff>1009650</xdr:rowOff>
    </xdr:to>
    <xdr:pic>
      <xdr:nvPicPr>
        <xdr:cNvPr id="358620" name="Picture 8" descr="Picture 8">
          <a:extLst>
            <a:ext uri="{FF2B5EF4-FFF2-40B4-BE49-F238E27FC236}">
              <a16:creationId xmlns:a16="http://schemas.microsoft.com/office/drawing/2014/main" id="{A09D63FD-BA3B-4A71-AE68-717CF90C76B2}"/>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857750" y="26047700"/>
          <a:ext cx="4762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171450</xdr:colOff>
      <xdr:row>26</xdr:row>
      <xdr:rowOff>266700</xdr:rowOff>
    </xdr:from>
    <xdr:to>
      <xdr:col>5</xdr:col>
      <xdr:colOff>647700</xdr:colOff>
      <xdr:row>26</xdr:row>
      <xdr:rowOff>1009650</xdr:rowOff>
    </xdr:to>
    <xdr:pic>
      <xdr:nvPicPr>
        <xdr:cNvPr id="358621" name="Picture 8" descr="Picture 8">
          <a:extLst>
            <a:ext uri="{FF2B5EF4-FFF2-40B4-BE49-F238E27FC236}">
              <a16:creationId xmlns:a16="http://schemas.microsoft.com/office/drawing/2014/main" id="{45B215DE-F25B-45A8-93F6-0CE571FC0F9D}"/>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857750" y="32397700"/>
          <a:ext cx="4762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171450</xdr:colOff>
      <xdr:row>31</xdr:row>
      <xdr:rowOff>266700</xdr:rowOff>
    </xdr:from>
    <xdr:to>
      <xdr:col>5</xdr:col>
      <xdr:colOff>647700</xdr:colOff>
      <xdr:row>31</xdr:row>
      <xdr:rowOff>1009650</xdr:rowOff>
    </xdr:to>
    <xdr:pic>
      <xdr:nvPicPr>
        <xdr:cNvPr id="358622" name="Picture 8" descr="Picture 8">
          <a:extLst>
            <a:ext uri="{FF2B5EF4-FFF2-40B4-BE49-F238E27FC236}">
              <a16:creationId xmlns:a16="http://schemas.microsoft.com/office/drawing/2014/main" id="{96CC96B2-251E-4F63-8DEC-B5AE61661E93}"/>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857750" y="38747700"/>
          <a:ext cx="4762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171450</xdr:colOff>
      <xdr:row>36</xdr:row>
      <xdr:rowOff>266700</xdr:rowOff>
    </xdr:from>
    <xdr:to>
      <xdr:col>5</xdr:col>
      <xdr:colOff>647700</xdr:colOff>
      <xdr:row>36</xdr:row>
      <xdr:rowOff>1009650</xdr:rowOff>
    </xdr:to>
    <xdr:pic>
      <xdr:nvPicPr>
        <xdr:cNvPr id="358623" name="Picture 8" descr="Picture 8">
          <a:extLst>
            <a:ext uri="{FF2B5EF4-FFF2-40B4-BE49-F238E27FC236}">
              <a16:creationId xmlns:a16="http://schemas.microsoft.com/office/drawing/2014/main" id="{5BEB4B09-1416-4576-91DE-9B6B9A59F52C}"/>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857750" y="45097700"/>
          <a:ext cx="4762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171450</xdr:colOff>
      <xdr:row>39</xdr:row>
      <xdr:rowOff>266700</xdr:rowOff>
    </xdr:from>
    <xdr:to>
      <xdr:col>5</xdr:col>
      <xdr:colOff>647700</xdr:colOff>
      <xdr:row>39</xdr:row>
      <xdr:rowOff>1009650</xdr:rowOff>
    </xdr:to>
    <xdr:pic>
      <xdr:nvPicPr>
        <xdr:cNvPr id="358624" name="Picture 8" descr="Picture 8">
          <a:extLst>
            <a:ext uri="{FF2B5EF4-FFF2-40B4-BE49-F238E27FC236}">
              <a16:creationId xmlns:a16="http://schemas.microsoft.com/office/drawing/2014/main" id="{3728C7F2-2E96-48C8-86DB-AD6E4B58121D}"/>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857750" y="48907700"/>
          <a:ext cx="4762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146050</xdr:colOff>
      <xdr:row>15</xdr:row>
      <xdr:rowOff>381000</xdr:rowOff>
    </xdr:from>
    <xdr:to>
      <xdr:col>5</xdr:col>
      <xdr:colOff>641350</xdr:colOff>
      <xdr:row>15</xdr:row>
      <xdr:rowOff>1022350</xdr:rowOff>
    </xdr:to>
    <xdr:pic>
      <xdr:nvPicPr>
        <xdr:cNvPr id="358625" name="Picture 30" descr="Picture 30">
          <a:extLst>
            <a:ext uri="{FF2B5EF4-FFF2-40B4-BE49-F238E27FC236}">
              <a16:creationId xmlns:a16="http://schemas.microsoft.com/office/drawing/2014/main" id="{DCD45923-AB0F-403F-B7EF-E359985A9175}"/>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832350" y="18542000"/>
          <a:ext cx="4953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146050</xdr:colOff>
      <xdr:row>16</xdr:row>
      <xdr:rowOff>381000</xdr:rowOff>
    </xdr:from>
    <xdr:to>
      <xdr:col>5</xdr:col>
      <xdr:colOff>641350</xdr:colOff>
      <xdr:row>16</xdr:row>
      <xdr:rowOff>1022350</xdr:rowOff>
    </xdr:to>
    <xdr:pic>
      <xdr:nvPicPr>
        <xdr:cNvPr id="358626" name="Picture 31" descr="Picture 31">
          <a:extLst>
            <a:ext uri="{FF2B5EF4-FFF2-40B4-BE49-F238E27FC236}">
              <a16:creationId xmlns:a16="http://schemas.microsoft.com/office/drawing/2014/main" id="{B7538C56-A073-4276-81E0-CA6D09EC03D9}"/>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832350" y="19812000"/>
          <a:ext cx="4953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146050</xdr:colOff>
      <xdr:row>17</xdr:row>
      <xdr:rowOff>381000</xdr:rowOff>
    </xdr:from>
    <xdr:to>
      <xdr:col>5</xdr:col>
      <xdr:colOff>641350</xdr:colOff>
      <xdr:row>17</xdr:row>
      <xdr:rowOff>1022350</xdr:rowOff>
    </xdr:to>
    <xdr:pic>
      <xdr:nvPicPr>
        <xdr:cNvPr id="358627" name="Picture 32" descr="Picture 32">
          <a:extLst>
            <a:ext uri="{FF2B5EF4-FFF2-40B4-BE49-F238E27FC236}">
              <a16:creationId xmlns:a16="http://schemas.microsoft.com/office/drawing/2014/main" id="{6C2EED49-75D4-4CCB-8562-47CDFD422E45}"/>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832350" y="21082000"/>
          <a:ext cx="4953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146050</xdr:colOff>
      <xdr:row>18</xdr:row>
      <xdr:rowOff>381000</xdr:rowOff>
    </xdr:from>
    <xdr:to>
      <xdr:col>5</xdr:col>
      <xdr:colOff>641350</xdr:colOff>
      <xdr:row>18</xdr:row>
      <xdr:rowOff>1022350</xdr:rowOff>
    </xdr:to>
    <xdr:pic>
      <xdr:nvPicPr>
        <xdr:cNvPr id="358628" name="Picture 33" descr="Picture 33">
          <a:extLst>
            <a:ext uri="{FF2B5EF4-FFF2-40B4-BE49-F238E27FC236}">
              <a16:creationId xmlns:a16="http://schemas.microsoft.com/office/drawing/2014/main" id="{B5081853-EA8B-4D39-BC11-9CB94CF1DF37}"/>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832350" y="22352000"/>
          <a:ext cx="4953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146050</xdr:colOff>
      <xdr:row>19</xdr:row>
      <xdr:rowOff>381000</xdr:rowOff>
    </xdr:from>
    <xdr:to>
      <xdr:col>5</xdr:col>
      <xdr:colOff>641350</xdr:colOff>
      <xdr:row>19</xdr:row>
      <xdr:rowOff>1022350</xdr:rowOff>
    </xdr:to>
    <xdr:pic>
      <xdr:nvPicPr>
        <xdr:cNvPr id="358629" name="Picture 34" descr="Picture 34">
          <a:extLst>
            <a:ext uri="{FF2B5EF4-FFF2-40B4-BE49-F238E27FC236}">
              <a16:creationId xmlns:a16="http://schemas.microsoft.com/office/drawing/2014/main" id="{1ADBCD0D-151F-4956-8504-568B2769156B}"/>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832350" y="23622000"/>
          <a:ext cx="4953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146050</xdr:colOff>
      <xdr:row>20</xdr:row>
      <xdr:rowOff>381000</xdr:rowOff>
    </xdr:from>
    <xdr:to>
      <xdr:col>5</xdr:col>
      <xdr:colOff>641350</xdr:colOff>
      <xdr:row>20</xdr:row>
      <xdr:rowOff>1022350</xdr:rowOff>
    </xdr:to>
    <xdr:pic>
      <xdr:nvPicPr>
        <xdr:cNvPr id="358630" name="Picture 35" descr="Picture 35">
          <a:extLst>
            <a:ext uri="{FF2B5EF4-FFF2-40B4-BE49-F238E27FC236}">
              <a16:creationId xmlns:a16="http://schemas.microsoft.com/office/drawing/2014/main" id="{C0AE5275-F424-4507-90A7-80F2E268D03A}"/>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832350" y="24892000"/>
          <a:ext cx="4953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127000</xdr:colOff>
      <xdr:row>22</xdr:row>
      <xdr:rowOff>285750</xdr:rowOff>
    </xdr:from>
    <xdr:to>
      <xdr:col>5</xdr:col>
      <xdr:colOff>641350</xdr:colOff>
      <xdr:row>22</xdr:row>
      <xdr:rowOff>1009650</xdr:rowOff>
    </xdr:to>
    <xdr:pic>
      <xdr:nvPicPr>
        <xdr:cNvPr id="358631" name="Picture 2" descr="Picture 2">
          <a:extLst>
            <a:ext uri="{FF2B5EF4-FFF2-40B4-BE49-F238E27FC236}">
              <a16:creationId xmlns:a16="http://schemas.microsoft.com/office/drawing/2014/main" id="{ACB74FD3-005C-47B5-B351-62F6175976DB}"/>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4813300" y="27336750"/>
          <a:ext cx="514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127000</xdr:colOff>
      <xdr:row>23</xdr:row>
      <xdr:rowOff>285750</xdr:rowOff>
    </xdr:from>
    <xdr:to>
      <xdr:col>5</xdr:col>
      <xdr:colOff>641350</xdr:colOff>
      <xdr:row>23</xdr:row>
      <xdr:rowOff>1009650</xdr:rowOff>
    </xdr:to>
    <xdr:pic>
      <xdr:nvPicPr>
        <xdr:cNvPr id="358632" name="Picture 2" descr="Picture 2">
          <a:extLst>
            <a:ext uri="{FF2B5EF4-FFF2-40B4-BE49-F238E27FC236}">
              <a16:creationId xmlns:a16="http://schemas.microsoft.com/office/drawing/2014/main" id="{A6FF53DF-13D3-46B3-8832-5E5F0A0242EC}"/>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4813300" y="28606750"/>
          <a:ext cx="514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127000</xdr:colOff>
      <xdr:row>24</xdr:row>
      <xdr:rowOff>285750</xdr:rowOff>
    </xdr:from>
    <xdr:to>
      <xdr:col>5</xdr:col>
      <xdr:colOff>641350</xdr:colOff>
      <xdr:row>24</xdr:row>
      <xdr:rowOff>1009650</xdr:rowOff>
    </xdr:to>
    <xdr:pic>
      <xdr:nvPicPr>
        <xdr:cNvPr id="358633" name="Picture 2" descr="Picture 2">
          <a:extLst>
            <a:ext uri="{FF2B5EF4-FFF2-40B4-BE49-F238E27FC236}">
              <a16:creationId xmlns:a16="http://schemas.microsoft.com/office/drawing/2014/main" id="{38629F01-6AD8-462E-8DC0-90C6ECD16F37}"/>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4813300" y="29876750"/>
          <a:ext cx="514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127000</xdr:colOff>
      <xdr:row>25</xdr:row>
      <xdr:rowOff>285750</xdr:rowOff>
    </xdr:from>
    <xdr:to>
      <xdr:col>5</xdr:col>
      <xdr:colOff>641350</xdr:colOff>
      <xdr:row>25</xdr:row>
      <xdr:rowOff>1009650</xdr:rowOff>
    </xdr:to>
    <xdr:pic>
      <xdr:nvPicPr>
        <xdr:cNvPr id="358634" name="Picture 2" descr="Picture 2">
          <a:extLst>
            <a:ext uri="{FF2B5EF4-FFF2-40B4-BE49-F238E27FC236}">
              <a16:creationId xmlns:a16="http://schemas.microsoft.com/office/drawing/2014/main" id="{1821703B-47D0-4099-997A-FF66181B2A9B}"/>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4813300" y="31146750"/>
          <a:ext cx="514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107950</xdr:colOff>
      <xdr:row>27</xdr:row>
      <xdr:rowOff>247650</xdr:rowOff>
    </xdr:from>
    <xdr:to>
      <xdr:col>5</xdr:col>
      <xdr:colOff>647700</xdr:colOff>
      <xdr:row>27</xdr:row>
      <xdr:rowOff>939800</xdr:rowOff>
    </xdr:to>
    <xdr:pic>
      <xdr:nvPicPr>
        <xdr:cNvPr id="358635" name="Picture 3" descr="Picture 3">
          <a:extLst>
            <a:ext uri="{FF2B5EF4-FFF2-40B4-BE49-F238E27FC236}">
              <a16:creationId xmlns:a16="http://schemas.microsoft.com/office/drawing/2014/main" id="{4E92B2C9-7885-4600-98D4-DBB78896180F}"/>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794250" y="33648650"/>
          <a:ext cx="5397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107950</xdr:colOff>
      <xdr:row>28</xdr:row>
      <xdr:rowOff>247650</xdr:rowOff>
    </xdr:from>
    <xdr:to>
      <xdr:col>5</xdr:col>
      <xdr:colOff>647700</xdr:colOff>
      <xdr:row>28</xdr:row>
      <xdr:rowOff>939800</xdr:rowOff>
    </xdr:to>
    <xdr:pic>
      <xdr:nvPicPr>
        <xdr:cNvPr id="358636" name="Picture 3" descr="Picture 3">
          <a:extLst>
            <a:ext uri="{FF2B5EF4-FFF2-40B4-BE49-F238E27FC236}">
              <a16:creationId xmlns:a16="http://schemas.microsoft.com/office/drawing/2014/main" id="{30B4601A-BBBC-4250-9994-45F49AA8173C}"/>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794250" y="34918650"/>
          <a:ext cx="5397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107950</xdr:colOff>
      <xdr:row>29</xdr:row>
      <xdr:rowOff>247650</xdr:rowOff>
    </xdr:from>
    <xdr:to>
      <xdr:col>5</xdr:col>
      <xdr:colOff>647700</xdr:colOff>
      <xdr:row>29</xdr:row>
      <xdr:rowOff>939800</xdr:rowOff>
    </xdr:to>
    <xdr:pic>
      <xdr:nvPicPr>
        <xdr:cNvPr id="358637" name="Picture 3" descr="Picture 3">
          <a:extLst>
            <a:ext uri="{FF2B5EF4-FFF2-40B4-BE49-F238E27FC236}">
              <a16:creationId xmlns:a16="http://schemas.microsoft.com/office/drawing/2014/main" id="{2D4E9D39-7A57-425E-8F1D-3EA4557F7DDA}"/>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794250" y="36188650"/>
          <a:ext cx="5397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107950</xdr:colOff>
      <xdr:row>30</xdr:row>
      <xdr:rowOff>247650</xdr:rowOff>
    </xdr:from>
    <xdr:to>
      <xdr:col>5</xdr:col>
      <xdr:colOff>647700</xdr:colOff>
      <xdr:row>30</xdr:row>
      <xdr:rowOff>939800</xdr:rowOff>
    </xdr:to>
    <xdr:pic>
      <xdr:nvPicPr>
        <xdr:cNvPr id="358638" name="Picture 3" descr="Picture 3">
          <a:extLst>
            <a:ext uri="{FF2B5EF4-FFF2-40B4-BE49-F238E27FC236}">
              <a16:creationId xmlns:a16="http://schemas.microsoft.com/office/drawing/2014/main" id="{1C22737F-1E16-42FA-AB9B-05BAF66141D4}"/>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794250" y="37458650"/>
          <a:ext cx="53975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139700</xdr:colOff>
      <xdr:row>32</xdr:row>
      <xdr:rowOff>171450</xdr:rowOff>
    </xdr:from>
    <xdr:to>
      <xdr:col>5</xdr:col>
      <xdr:colOff>647700</xdr:colOff>
      <xdr:row>32</xdr:row>
      <xdr:rowOff>1060450</xdr:rowOff>
    </xdr:to>
    <xdr:pic>
      <xdr:nvPicPr>
        <xdr:cNvPr id="358639" name="Picture 4" descr="Picture 4">
          <a:extLst>
            <a:ext uri="{FF2B5EF4-FFF2-40B4-BE49-F238E27FC236}">
              <a16:creationId xmlns:a16="http://schemas.microsoft.com/office/drawing/2014/main" id="{54AD5DA5-942D-41FA-BDA4-3C7AD12174E6}"/>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826000" y="39922450"/>
          <a:ext cx="50800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139700</xdr:colOff>
      <xdr:row>33</xdr:row>
      <xdr:rowOff>171450</xdr:rowOff>
    </xdr:from>
    <xdr:to>
      <xdr:col>5</xdr:col>
      <xdr:colOff>647700</xdr:colOff>
      <xdr:row>33</xdr:row>
      <xdr:rowOff>1060450</xdr:rowOff>
    </xdr:to>
    <xdr:pic>
      <xdr:nvPicPr>
        <xdr:cNvPr id="358640" name="Picture 4" descr="Picture 4">
          <a:extLst>
            <a:ext uri="{FF2B5EF4-FFF2-40B4-BE49-F238E27FC236}">
              <a16:creationId xmlns:a16="http://schemas.microsoft.com/office/drawing/2014/main" id="{7D3DD626-9E5D-4BED-B45B-91FCC5107D3F}"/>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826000" y="41192450"/>
          <a:ext cx="50800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139700</xdr:colOff>
      <xdr:row>34</xdr:row>
      <xdr:rowOff>171450</xdr:rowOff>
    </xdr:from>
    <xdr:to>
      <xdr:col>5</xdr:col>
      <xdr:colOff>647700</xdr:colOff>
      <xdr:row>34</xdr:row>
      <xdr:rowOff>1060450</xdr:rowOff>
    </xdr:to>
    <xdr:pic>
      <xdr:nvPicPr>
        <xdr:cNvPr id="358641" name="Picture 4" descr="Picture 4">
          <a:extLst>
            <a:ext uri="{FF2B5EF4-FFF2-40B4-BE49-F238E27FC236}">
              <a16:creationId xmlns:a16="http://schemas.microsoft.com/office/drawing/2014/main" id="{0270DCE9-7235-4686-BCEB-C429AED5E528}"/>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826000" y="42462450"/>
          <a:ext cx="50800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139700</xdr:colOff>
      <xdr:row>35</xdr:row>
      <xdr:rowOff>171450</xdr:rowOff>
    </xdr:from>
    <xdr:to>
      <xdr:col>5</xdr:col>
      <xdr:colOff>647700</xdr:colOff>
      <xdr:row>35</xdr:row>
      <xdr:rowOff>1060450</xdr:rowOff>
    </xdr:to>
    <xdr:pic>
      <xdr:nvPicPr>
        <xdr:cNvPr id="358642" name="Picture 4" descr="Picture 4">
          <a:extLst>
            <a:ext uri="{FF2B5EF4-FFF2-40B4-BE49-F238E27FC236}">
              <a16:creationId xmlns:a16="http://schemas.microsoft.com/office/drawing/2014/main" id="{F19F00E1-681E-4A67-B559-863E27A86CF8}"/>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826000" y="43732450"/>
          <a:ext cx="50800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196850</xdr:colOff>
      <xdr:row>37</xdr:row>
      <xdr:rowOff>247650</xdr:rowOff>
    </xdr:from>
    <xdr:to>
      <xdr:col>5</xdr:col>
      <xdr:colOff>647700</xdr:colOff>
      <xdr:row>37</xdr:row>
      <xdr:rowOff>1066800</xdr:rowOff>
    </xdr:to>
    <xdr:pic>
      <xdr:nvPicPr>
        <xdr:cNvPr id="358643" name="Picture 5" descr="Picture 5">
          <a:extLst>
            <a:ext uri="{FF2B5EF4-FFF2-40B4-BE49-F238E27FC236}">
              <a16:creationId xmlns:a16="http://schemas.microsoft.com/office/drawing/2014/main" id="{45B9DCA6-115A-4B89-BE73-A57F6BCC4394}"/>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4883150" y="46348650"/>
          <a:ext cx="4508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196850</xdr:colOff>
      <xdr:row>38</xdr:row>
      <xdr:rowOff>247650</xdr:rowOff>
    </xdr:from>
    <xdr:to>
      <xdr:col>5</xdr:col>
      <xdr:colOff>647700</xdr:colOff>
      <xdr:row>38</xdr:row>
      <xdr:rowOff>1066800</xdr:rowOff>
    </xdr:to>
    <xdr:pic>
      <xdr:nvPicPr>
        <xdr:cNvPr id="358644" name="Picture 5" descr="Picture 5">
          <a:extLst>
            <a:ext uri="{FF2B5EF4-FFF2-40B4-BE49-F238E27FC236}">
              <a16:creationId xmlns:a16="http://schemas.microsoft.com/office/drawing/2014/main" id="{05D281AB-AEF1-4547-A23A-BEEC76CFBBC9}"/>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4883150" y="47618650"/>
          <a:ext cx="4508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107950</xdr:colOff>
      <xdr:row>42</xdr:row>
      <xdr:rowOff>342900</xdr:rowOff>
    </xdr:from>
    <xdr:to>
      <xdr:col>5</xdr:col>
      <xdr:colOff>647700</xdr:colOff>
      <xdr:row>42</xdr:row>
      <xdr:rowOff>838200</xdr:rowOff>
    </xdr:to>
    <xdr:pic>
      <xdr:nvPicPr>
        <xdr:cNvPr id="358645" name="Picture 6" descr="Picture 6">
          <a:extLst>
            <a:ext uri="{FF2B5EF4-FFF2-40B4-BE49-F238E27FC236}">
              <a16:creationId xmlns:a16="http://schemas.microsoft.com/office/drawing/2014/main" id="{E05A5221-150F-4E6D-AB8A-8FAECB0738BB}"/>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794250" y="52793900"/>
          <a:ext cx="5397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107950</xdr:colOff>
      <xdr:row>43</xdr:row>
      <xdr:rowOff>342900</xdr:rowOff>
    </xdr:from>
    <xdr:to>
      <xdr:col>5</xdr:col>
      <xdr:colOff>647700</xdr:colOff>
      <xdr:row>43</xdr:row>
      <xdr:rowOff>838200</xdr:rowOff>
    </xdr:to>
    <xdr:pic>
      <xdr:nvPicPr>
        <xdr:cNvPr id="358646" name="Picture 6" descr="Picture 6">
          <a:extLst>
            <a:ext uri="{FF2B5EF4-FFF2-40B4-BE49-F238E27FC236}">
              <a16:creationId xmlns:a16="http://schemas.microsoft.com/office/drawing/2014/main" id="{EF2A8F6B-CCE3-4656-891D-B8FD1BEDC8AF}"/>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794250" y="54063900"/>
          <a:ext cx="5397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107950</xdr:colOff>
      <xdr:row>45</xdr:row>
      <xdr:rowOff>342900</xdr:rowOff>
    </xdr:from>
    <xdr:to>
      <xdr:col>5</xdr:col>
      <xdr:colOff>647700</xdr:colOff>
      <xdr:row>45</xdr:row>
      <xdr:rowOff>838200</xdr:rowOff>
    </xdr:to>
    <xdr:pic>
      <xdr:nvPicPr>
        <xdr:cNvPr id="358647" name="Picture 6" descr="Picture 6">
          <a:extLst>
            <a:ext uri="{FF2B5EF4-FFF2-40B4-BE49-F238E27FC236}">
              <a16:creationId xmlns:a16="http://schemas.microsoft.com/office/drawing/2014/main" id="{64D3AA56-5E67-4EF7-8709-5354C4201D41}"/>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794250" y="56603900"/>
          <a:ext cx="5397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196850</xdr:colOff>
      <xdr:row>48</xdr:row>
      <xdr:rowOff>393700</xdr:rowOff>
    </xdr:from>
    <xdr:to>
      <xdr:col>5</xdr:col>
      <xdr:colOff>647700</xdr:colOff>
      <xdr:row>48</xdr:row>
      <xdr:rowOff>1035050</xdr:rowOff>
    </xdr:to>
    <xdr:pic>
      <xdr:nvPicPr>
        <xdr:cNvPr id="358648" name="Picture 7" descr="Picture 7">
          <a:extLst>
            <a:ext uri="{FF2B5EF4-FFF2-40B4-BE49-F238E27FC236}">
              <a16:creationId xmlns:a16="http://schemas.microsoft.com/office/drawing/2014/main" id="{600A8D31-6CBB-4A91-AEC5-CB8F56348582}"/>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883150" y="60464700"/>
          <a:ext cx="45085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171450</xdr:colOff>
      <xdr:row>50</xdr:row>
      <xdr:rowOff>260350</xdr:rowOff>
    </xdr:from>
    <xdr:to>
      <xdr:col>5</xdr:col>
      <xdr:colOff>647700</xdr:colOff>
      <xdr:row>50</xdr:row>
      <xdr:rowOff>984250</xdr:rowOff>
    </xdr:to>
    <xdr:pic>
      <xdr:nvPicPr>
        <xdr:cNvPr id="358649" name="Picture 8" descr="Picture 8">
          <a:extLst>
            <a:ext uri="{FF2B5EF4-FFF2-40B4-BE49-F238E27FC236}">
              <a16:creationId xmlns:a16="http://schemas.microsoft.com/office/drawing/2014/main" id="{E691FCF7-A181-41AE-BE94-2FBBE53F3F53}"/>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4857750" y="62871350"/>
          <a:ext cx="4762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171450</xdr:colOff>
      <xdr:row>52</xdr:row>
      <xdr:rowOff>260350</xdr:rowOff>
    </xdr:from>
    <xdr:to>
      <xdr:col>5</xdr:col>
      <xdr:colOff>647700</xdr:colOff>
      <xdr:row>52</xdr:row>
      <xdr:rowOff>984250</xdr:rowOff>
    </xdr:to>
    <xdr:pic>
      <xdr:nvPicPr>
        <xdr:cNvPr id="358650" name="Picture 8" descr="Picture 8">
          <a:extLst>
            <a:ext uri="{FF2B5EF4-FFF2-40B4-BE49-F238E27FC236}">
              <a16:creationId xmlns:a16="http://schemas.microsoft.com/office/drawing/2014/main" id="{A0AAC064-C8C2-445E-AC66-E9A2387A21D7}"/>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4857750" y="65411350"/>
          <a:ext cx="4762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171450</xdr:colOff>
      <xdr:row>54</xdr:row>
      <xdr:rowOff>260350</xdr:rowOff>
    </xdr:from>
    <xdr:to>
      <xdr:col>5</xdr:col>
      <xdr:colOff>647700</xdr:colOff>
      <xdr:row>54</xdr:row>
      <xdr:rowOff>984250</xdr:rowOff>
    </xdr:to>
    <xdr:pic>
      <xdr:nvPicPr>
        <xdr:cNvPr id="358651" name="Picture 8" descr="Picture 8">
          <a:extLst>
            <a:ext uri="{FF2B5EF4-FFF2-40B4-BE49-F238E27FC236}">
              <a16:creationId xmlns:a16="http://schemas.microsoft.com/office/drawing/2014/main" id="{E27D324A-BD99-4646-A0D6-ED39BF84E733}"/>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4857750" y="67951350"/>
          <a:ext cx="4762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209550</xdr:colOff>
      <xdr:row>57</xdr:row>
      <xdr:rowOff>311150</xdr:rowOff>
    </xdr:from>
    <xdr:to>
      <xdr:col>5</xdr:col>
      <xdr:colOff>647700</xdr:colOff>
      <xdr:row>57</xdr:row>
      <xdr:rowOff>939800</xdr:rowOff>
    </xdr:to>
    <xdr:pic>
      <xdr:nvPicPr>
        <xdr:cNvPr id="358652" name="Picture 9" descr="Picture 9">
          <a:extLst>
            <a:ext uri="{FF2B5EF4-FFF2-40B4-BE49-F238E27FC236}">
              <a16:creationId xmlns:a16="http://schemas.microsoft.com/office/drawing/2014/main" id="{E49CD5EC-ACD6-4B3A-8A12-C374F4473423}"/>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895850" y="71812150"/>
          <a:ext cx="4381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177800</xdr:colOff>
      <xdr:row>58</xdr:row>
      <xdr:rowOff>260350</xdr:rowOff>
    </xdr:from>
    <xdr:to>
      <xdr:col>5</xdr:col>
      <xdr:colOff>647700</xdr:colOff>
      <xdr:row>58</xdr:row>
      <xdr:rowOff>1060450</xdr:rowOff>
    </xdr:to>
    <xdr:pic>
      <xdr:nvPicPr>
        <xdr:cNvPr id="358653" name="Picture 2" descr="Picture 2">
          <a:extLst>
            <a:ext uri="{FF2B5EF4-FFF2-40B4-BE49-F238E27FC236}">
              <a16:creationId xmlns:a16="http://schemas.microsoft.com/office/drawing/2014/main" id="{A63048F4-103B-47A3-88FF-44E70EFC4266}"/>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4864100" y="73031350"/>
          <a:ext cx="4699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177800</xdr:colOff>
      <xdr:row>59</xdr:row>
      <xdr:rowOff>260350</xdr:rowOff>
    </xdr:from>
    <xdr:to>
      <xdr:col>5</xdr:col>
      <xdr:colOff>647700</xdr:colOff>
      <xdr:row>59</xdr:row>
      <xdr:rowOff>1060450</xdr:rowOff>
    </xdr:to>
    <xdr:pic>
      <xdr:nvPicPr>
        <xdr:cNvPr id="358654" name="Picture 2" descr="Picture 2">
          <a:extLst>
            <a:ext uri="{FF2B5EF4-FFF2-40B4-BE49-F238E27FC236}">
              <a16:creationId xmlns:a16="http://schemas.microsoft.com/office/drawing/2014/main" id="{48A70E52-76D8-4D38-8402-7C6BFCCCF042}"/>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4864100" y="74301350"/>
          <a:ext cx="4699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25.xml><?xml version="1.0" encoding="utf-8"?>
<xdr:wsDr xmlns:xdr="http://schemas.openxmlformats.org/drawingml/2006/spreadsheetDrawing" xmlns:a="http://schemas.openxmlformats.org/drawingml/2006/main">
  <xdr:twoCellAnchor>
    <xdr:from>
      <xdr:col>3</xdr:col>
      <xdr:colOff>50800</xdr:colOff>
      <xdr:row>34</xdr:row>
      <xdr:rowOff>120650</xdr:rowOff>
    </xdr:from>
    <xdr:to>
      <xdr:col>3</xdr:col>
      <xdr:colOff>1060450</xdr:colOff>
      <xdr:row>34</xdr:row>
      <xdr:rowOff>438150</xdr:rowOff>
    </xdr:to>
    <xdr:pic>
      <xdr:nvPicPr>
        <xdr:cNvPr id="350905" name="Picture 56" descr="Picture 56">
          <a:extLst>
            <a:ext uri="{FF2B5EF4-FFF2-40B4-BE49-F238E27FC236}">
              <a16:creationId xmlns:a16="http://schemas.microsoft.com/office/drawing/2014/main" id="{F012A8AE-BC6B-48B4-A801-41180245F3C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057650" y="48685450"/>
          <a:ext cx="100965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35</xdr:row>
      <xdr:rowOff>95250</xdr:rowOff>
    </xdr:from>
    <xdr:to>
      <xdr:col>3</xdr:col>
      <xdr:colOff>1060450</xdr:colOff>
      <xdr:row>35</xdr:row>
      <xdr:rowOff>412750</xdr:rowOff>
    </xdr:to>
    <xdr:pic>
      <xdr:nvPicPr>
        <xdr:cNvPr id="350906" name="Picture 56" descr="Picture 56">
          <a:extLst>
            <a:ext uri="{FF2B5EF4-FFF2-40B4-BE49-F238E27FC236}">
              <a16:creationId xmlns:a16="http://schemas.microsoft.com/office/drawing/2014/main" id="{5316B054-835F-4637-8F9F-8BCAACB9D94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057650" y="49866550"/>
          <a:ext cx="100965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6350</xdr:colOff>
      <xdr:row>36</xdr:row>
      <xdr:rowOff>95250</xdr:rowOff>
    </xdr:from>
    <xdr:to>
      <xdr:col>3</xdr:col>
      <xdr:colOff>1016000</xdr:colOff>
      <xdr:row>36</xdr:row>
      <xdr:rowOff>419100</xdr:rowOff>
    </xdr:to>
    <xdr:pic>
      <xdr:nvPicPr>
        <xdr:cNvPr id="350907" name="Picture 56" descr="Picture 56">
          <a:extLst>
            <a:ext uri="{FF2B5EF4-FFF2-40B4-BE49-F238E27FC236}">
              <a16:creationId xmlns:a16="http://schemas.microsoft.com/office/drawing/2014/main" id="{89EC2FB0-9130-4E09-AB46-3F328320809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013200" y="51073050"/>
          <a:ext cx="10096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37</xdr:row>
      <xdr:rowOff>57150</xdr:rowOff>
    </xdr:from>
    <xdr:to>
      <xdr:col>3</xdr:col>
      <xdr:colOff>901700</xdr:colOff>
      <xdr:row>37</xdr:row>
      <xdr:rowOff>190500</xdr:rowOff>
    </xdr:to>
    <xdr:pic>
      <xdr:nvPicPr>
        <xdr:cNvPr id="350908" name="Picture 4" descr="Picture 4">
          <a:extLst>
            <a:ext uri="{FF2B5EF4-FFF2-40B4-BE49-F238E27FC236}">
              <a16:creationId xmlns:a16="http://schemas.microsoft.com/office/drawing/2014/main" id="{62075381-17A4-4FD9-9A69-FEF826758CF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127500" y="52241450"/>
          <a:ext cx="781050" cy="133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38</xdr:row>
      <xdr:rowOff>76200</xdr:rowOff>
    </xdr:from>
    <xdr:to>
      <xdr:col>3</xdr:col>
      <xdr:colOff>800100</xdr:colOff>
      <xdr:row>38</xdr:row>
      <xdr:rowOff>393700</xdr:rowOff>
    </xdr:to>
    <xdr:pic>
      <xdr:nvPicPr>
        <xdr:cNvPr id="350909" name="Picture 5" descr="Picture 5">
          <a:extLst>
            <a:ext uri="{FF2B5EF4-FFF2-40B4-BE49-F238E27FC236}">
              <a16:creationId xmlns:a16="http://schemas.microsoft.com/office/drawing/2014/main" id="{78331464-C952-40AB-88D8-9DB56E3A81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025900" y="53467000"/>
          <a:ext cx="78105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1</xdr:row>
      <xdr:rowOff>6350</xdr:rowOff>
    </xdr:from>
    <xdr:to>
      <xdr:col>3</xdr:col>
      <xdr:colOff>901700</xdr:colOff>
      <xdr:row>1</xdr:row>
      <xdr:rowOff>692150</xdr:rowOff>
    </xdr:to>
    <xdr:pic>
      <xdr:nvPicPr>
        <xdr:cNvPr id="350910" name="Picture 28" descr="Picture 28">
          <a:extLst>
            <a:ext uri="{FF2B5EF4-FFF2-40B4-BE49-F238E27FC236}">
              <a16:creationId xmlns:a16="http://schemas.microsoft.com/office/drawing/2014/main" id="{47680931-122F-417A-A1B4-614D6769315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b="-85"/>
        <a:stretch>
          <a:fillRect/>
        </a:stretch>
      </xdr:blipFill>
      <xdr:spPr bwMode="auto">
        <a:xfrm>
          <a:off x="4057650" y="412750"/>
          <a:ext cx="8509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xdr:row>
      <xdr:rowOff>25400</xdr:rowOff>
    </xdr:from>
    <xdr:to>
      <xdr:col>3</xdr:col>
      <xdr:colOff>882650</xdr:colOff>
      <xdr:row>2</xdr:row>
      <xdr:rowOff>806450</xdr:rowOff>
    </xdr:to>
    <xdr:pic>
      <xdr:nvPicPr>
        <xdr:cNvPr id="350911" name="Picture 28" descr="Picture 28">
          <a:extLst>
            <a:ext uri="{FF2B5EF4-FFF2-40B4-BE49-F238E27FC236}">
              <a16:creationId xmlns:a16="http://schemas.microsoft.com/office/drawing/2014/main" id="{F4C591DF-D4B7-47D9-AB0D-5FB2B5C0FEC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b="-87"/>
        <a:stretch>
          <a:fillRect/>
        </a:stretch>
      </xdr:blipFill>
      <xdr:spPr bwMode="auto">
        <a:xfrm>
          <a:off x="4038600" y="1466850"/>
          <a:ext cx="8509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40</xdr:row>
      <xdr:rowOff>101600</xdr:rowOff>
    </xdr:from>
    <xdr:to>
      <xdr:col>3</xdr:col>
      <xdr:colOff>628650</xdr:colOff>
      <xdr:row>40</xdr:row>
      <xdr:rowOff>215900</xdr:rowOff>
    </xdr:to>
    <xdr:pic>
      <xdr:nvPicPr>
        <xdr:cNvPr id="350912" name="Picture 8" descr="Picture 8">
          <a:extLst>
            <a:ext uri="{FF2B5EF4-FFF2-40B4-BE49-F238E27FC236}">
              <a16:creationId xmlns:a16="http://schemas.microsoft.com/office/drawing/2014/main" id="{D90CAAB3-05BF-4329-85D5-0EB24FFF733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089400" y="55905400"/>
          <a:ext cx="546100" cy="114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3</xdr:row>
      <xdr:rowOff>209550</xdr:rowOff>
    </xdr:from>
    <xdr:to>
      <xdr:col>3</xdr:col>
      <xdr:colOff>958850</xdr:colOff>
      <xdr:row>3</xdr:row>
      <xdr:rowOff>1244600</xdr:rowOff>
    </xdr:to>
    <xdr:pic>
      <xdr:nvPicPr>
        <xdr:cNvPr id="350913" name="Picture 19" descr="Picture 19">
          <a:extLst>
            <a:ext uri="{FF2B5EF4-FFF2-40B4-BE49-F238E27FC236}">
              <a16:creationId xmlns:a16="http://schemas.microsoft.com/office/drawing/2014/main" id="{EFEC88D8-E34F-4B73-96E5-A28A6EE7CAE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114800" y="2686050"/>
          <a:ext cx="850900" cy="1035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6</xdr:row>
      <xdr:rowOff>19050</xdr:rowOff>
    </xdr:from>
    <xdr:to>
      <xdr:col>3</xdr:col>
      <xdr:colOff>901700</xdr:colOff>
      <xdr:row>6</xdr:row>
      <xdr:rowOff>711200</xdr:rowOff>
    </xdr:to>
    <xdr:pic>
      <xdr:nvPicPr>
        <xdr:cNvPr id="350914" name="Picture 19" descr="Picture 19">
          <a:extLst>
            <a:ext uri="{FF2B5EF4-FFF2-40B4-BE49-F238E27FC236}">
              <a16:creationId xmlns:a16="http://schemas.microsoft.com/office/drawing/2014/main" id="{4DDD6054-3096-483B-8C67-778AAF5060F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057650" y="7200900"/>
          <a:ext cx="85090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41</xdr:row>
      <xdr:rowOff>76200</xdr:rowOff>
    </xdr:from>
    <xdr:to>
      <xdr:col>3</xdr:col>
      <xdr:colOff>539750</xdr:colOff>
      <xdr:row>41</xdr:row>
      <xdr:rowOff>177800</xdr:rowOff>
    </xdr:to>
    <xdr:pic>
      <xdr:nvPicPr>
        <xdr:cNvPr id="350915" name="Picture 20" descr="Picture 20">
          <a:extLst>
            <a:ext uri="{FF2B5EF4-FFF2-40B4-BE49-F238E27FC236}">
              <a16:creationId xmlns:a16="http://schemas.microsoft.com/office/drawing/2014/main" id="{58F97808-899E-467D-9E91-1F7508F3F59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064000" y="57086500"/>
          <a:ext cx="482600" cy="10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45</xdr:row>
      <xdr:rowOff>114300</xdr:rowOff>
    </xdr:from>
    <xdr:to>
      <xdr:col>3</xdr:col>
      <xdr:colOff>781050</xdr:colOff>
      <xdr:row>45</xdr:row>
      <xdr:rowOff>438150</xdr:rowOff>
    </xdr:to>
    <xdr:pic>
      <xdr:nvPicPr>
        <xdr:cNvPr id="350916" name="Picture 44" descr="Picture 44">
          <a:extLst>
            <a:ext uri="{FF2B5EF4-FFF2-40B4-BE49-F238E27FC236}">
              <a16:creationId xmlns:a16="http://schemas.microsoft.com/office/drawing/2014/main" id="{A6C8EE98-A7D3-4437-B357-A97546F69064}"/>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025900" y="61950600"/>
          <a:ext cx="76200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46</xdr:row>
      <xdr:rowOff>101600</xdr:rowOff>
    </xdr:from>
    <xdr:to>
      <xdr:col>3</xdr:col>
      <xdr:colOff>882650</xdr:colOff>
      <xdr:row>46</xdr:row>
      <xdr:rowOff>1104900</xdr:rowOff>
    </xdr:to>
    <xdr:pic>
      <xdr:nvPicPr>
        <xdr:cNvPr id="350917" name="Picture 13" descr="Picture 13">
          <a:extLst>
            <a:ext uri="{FF2B5EF4-FFF2-40B4-BE49-F238E27FC236}">
              <a16:creationId xmlns:a16="http://schemas.microsoft.com/office/drawing/2014/main" id="{DAE0ECC1-9FCA-40D2-99B1-D3DC9B03F80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076700" y="63144400"/>
          <a:ext cx="81280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17</xdr:row>
      <xdr:rowOff>158750</xdr:rowOff>
    </xdr:from>
    <xdr:to>
      <xdr:col>3</xdr:col>
      <xdr:colOff>1060450</xdr:colOff>
      <xdr:row>17</xdr:row>
      <xdr:rowOff>831850</xdr:rowOff>
    </xdr:to>
    <xdr:pic>
      <xdr:nvPicPr>
        <xdr:cNvPr id="350918" name="Picture 14" descr="Picture 14">
          <a:extLst>
            <a:ext uri="{FF2B5EF4-FFF2-40B4-BE49-F238E27FC236}">
              <a16:creationId xmlns:a16="http://schemas.microsoft.com/office/drawing/2014/main" id="{B1C5A3A0-EA7F-4DC0-B151-0F5486604132}"/>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076700" y="24593550"/>
          <a:ext cx="99060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20</xdr:row>
      <xdr:rowOff>457200</xdr:rowOff>
    </xdr:from>
    <xdr:to>
      <xdr:col>4</xdr:col>
      <xdr:colOff>19050</xdr:colOff>
      <xdr:row>20</xdr:row>
      <xdr:rowOff>990600</xdr:rowOff>
    </xdr:to>
    <xdr:pic>
      <xdr:nvPicPr>
        <xdr:cNvPr id="350919" name="Picture 15" descr="Picture 15">
          <a:extLst>
            <a:ext uri="{FF2B5EF4-FFF2-40B4-BE49-F238E27FC236}">
              <a16:creationId xmlns:a16="http://schemas.microsoft.com/office/drawing/2014/main" id="{80EBAC81-9AD5-4895-9F9D-203D31BE0E6C}"/>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64000" y="29597350"/>
          <a:ext cx="10414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6350</xdr:colOff>
      <xdr:row>50</xdr:row>
      <xdr:rowOff>95250</xdr:rowOff>
    </xdr:from>
    <xdr:to>
      <xdr:col>3</xdr:col>
      <xdr:colOff>996950</xdr:colOff>
      <xdr:row>50</xdr:row>
      <xdr:rowOff>419100</xdr:rowOff>
    </xdr:to>
    <xdr:pic>
      <xdr:nvPicPr>
        <xdr:cNvPr id="350920" name="Picture 36" descr="Picture 36">
          <a:extLst>
            <a:ext uri="{FF2B5EF4-FFF2-40B4-BE49-F238E27FC236}">
              <a16:creationId xmlns:a16="http://schemas.microsoft.com/office/drawing/2014/main" id="{E52FAA61-0DF3-4991-A66E-FF51869C4776}"/>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r="-171"/>
        <a:stretch>
          <a:fillRect/>
        </a:stretch>
      </xdr:blipFill>
      <xdr:spPr bwMode="auto">
        <a:xfrm>
          <a:off x="4013200" y="67964050"/>
          <a:ext cx="99060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82550</xdr:colOff>
      <xdr:row>8</xdr:row>
      <xdr:rowOff>260350</xdr:rowOff>
    </xdr:from>
    <xdr:to>
      <xdr:col>4</xdr:col>
      <xdr:colOff>0</xdr:colOff>
      <xdr:row>8</xdr:row>
      <xdr:rowOff>1282700</xdr:rowOff>
    </xdr:to>
    <xdr:pic>
      <xdr:nvPicPr>
        <xdr:cNvPr id="350921" name="Picture 25" descr="Picture 25">
          <a:extLst>
            <a:ext uri="{FF2B5EF4-FFF2-40B4-BE49-F238E27FC236}">
              <a16:creationId xmlns:a16="http://schemas.microsoft.com/office/drawing/2014/main" id="{20238A71-6F17-4FBE-8B6E-5B34FF284ABF}"/>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r="110" b="105"/>
        <a:stretch>
          <a:fillRect/>
        </a:stretch>
      </xdr:blipFill>
      <xdr:spPr bwMode="auto">
        <a:xfrm>
          <a:off x="4089400" y="10579100"/>
          <a:ext cx="996950" cy="1022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54</xdr:row>
      <xdr:rowOff>76200</xdr:rowOff>
    </xdr:from>
    <xdr:to>
      <xdr:col>3</xdr:col>
      <xdr:colOff>1079500</xdr:colOff>
      <xdr:row>54</xdr:row>
      <xdr:rowOff>1416050</xdr:rowOff>
    </xdr:to>
    <xdr:pic>
      <xdr:nvPicPr>
        <xdr:cNvPr id="350922" name="Picture 30" descr="Picture 30">
          <a:extLst>
            <a:ext uri="{FF2B5EF4-FFF2-40B4-BE49-F238E27FC236}">
              <a16:creationId xmlns:a16="http://schemas.microsoft.com/office/drawing/2014/main" id="{084F939E-A256-447E-AF1F-965AD9CCDB5D}"/>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r="-322"/>
        <a:stretch>
          <a:fillRect/>
        </a:stretch>
      </xdr:blipFill>
      <xdr:spPr bwMode="auto">
        <a:xfrm>
          <a:off x="4044950" y="72771000"/>
          <a:ext cx="1041400" cy="1130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54</xdr:row>
      <xdr:rowOff>101600</xdr:rowOff>
    </xdr:from>
    <xdr:to>
      <xdr:col>3</xdr:col>
      <xdr:colOff>1066800</xdr:colOff>
      <xdr:row>54</xdr:row>
      <xdr:rowOff>1104900</xdr:rowOff>
    </xdr:to>
    <xdr:pic>
      <xdr:nvPicPr>
        <xdr:cNvPr id="350923" name="Picture 29" descr="Picture 29">
          <a:extLst>
            <a:ext uri="{FF2B5EF4-FFF2-40B4-BE49-F238E27FC236}">
              <a16:creationId xmlns:a16="http://schemas.microsoft.com/office/drawing/2014/main" id="{B0F342E6-8EB3-4D1B-9786-99A537427895}"/>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64000" y="72796400"/>
          <a:ext cx="10096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58</xdr:row>
      <xdr:rowOff>152400</xdr:rowOff>
    </xdr:from>
    <xdr:to>
      <xdr:col>3</xdr:col>
      <xdr:colOff>685800</xdr:colOff>
      <xdr:row>58</xdr:row>
      <xdr:rowOff>469900</xdr:rowOff>
    </xdr:to>
    <xdr:pic>
      <xdr:nvPicPr>
        <xdr:cNvPr id="350924" name="Picture 20" descr="Picture 20">
          <a:extLst>
            <a:ext uri="{FF2B5EF4-FFF2-40B4-BE49-F238E27FC236}">
              <a16:creationId xmlns:a16="http://schemas.microsoft.com/office/drawing/2014/main" id="{F84B3300-B6B8-4120-ADD0-618140408554}"/>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064000" y="77673200"/>
          <a:ext cx="62865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65</xdr:row>
      <xdr:rowOff>177800</xdr:rowOff>
    </xdr:from>
    <xdr:to>
      <xdr:col>3</xdr:col>
      <xdr:colOff>831850</xdr:colOff>
      <xdr:row>65</xdr:row>
      <xdr:rowOff>482600</xdr:rowOff>
    </xdr:to>
    <xdr:pic>
      <xdr:nvPicPr>
        <xdr:cNvPr id="350925" name="Picture 34" descr="Picture 34">
          <a:extLst>
            <a:ext uri="{FF2B5EF4-FFF2-40B4-BE49-F238E27FC236}">
              <a16:creationId xmlns:a16="http://schemas.microsoft.com/office/drawing/2014/main" id="{A7F65F44-489B-42BE-B86A-1A1A205E4049}"/>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b="-800"/>
        <a:stretch>
          <a:fillRect/>
        </a:stretch>
      </xdr:blipFill>
      <xdr:spPr bwMode="auto">
        <a:xfrm>
          <a:off x="4025900" y="86144100"/>
          <a:ext cx="812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66</xdr:row>
      <xdr:rowOff>139700</xdr:rowOff>
    </xdr:from>
    <xdr:to>
      <xdr:col>3</xdr:col>
      <xdr:colOff>908050</xdr:colOff>
      <xdr:row>66</xdr:row>
      <xdr:rowOff>457200</xdr:rowOff>
    </xdr:to>
    <xdr:pic>
      <xdr:nvPicPr>
        <xdr:cNvPr id="350926" name="Picture 40" descr="Picture 40">
          <a:extLst>
            <a:ext uri="{FF2B5EF4-FFF2-40B4-BE49-F238E27FC236}">
              <a16:creationId xmlns:a16="http://schemas.microsoft.com/office/drawing/2014/main" id="{B318524A-2B61-4000-A02B-C68DAA41BDA4}"/>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076700" y="87312500"/>
          <a:ext cx="83820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67</xdr:row>
      <xdr:rowOff>158750</xdr:rowOff>
    </xdr:from>
    <xdr:to>
      <xdr:col>3</xdr:col>
      <xdr:colOff>635000</xdr:colOff>
      <xdr:row>67</xdr:row>
      <xdr:rowOff>558800</xdr:rowOff>
    </xdr:to>
    <xdr:pic>
      <xdr:nvPicPr>
        <xdr:cNvPr id="350927" name="Picture 23" descr="Picture 23">
          <a:extLst>
            <a:ext uri="{FF2B5EF4-FFF2-40B4-BE49-F238E27FC236}">
              <a16:creationId xmlns:a16="http://schemas.microsoft.com/office/drawing/2014/main" id="{333AA520-F1F1-4E0D-9504-C9E7E8E0A5BD}"/>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064000" y="88538050"/>
          <a:ext cx="5778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311150</xdr:colOff>
      <xdr:row>69</xdr:row>
      <xdr:rowOff>133350</xdr:rowOff>
    </xdr:from>
    <xdr:to>
      <xdr:col>3</xdr:col>
      <xdr:colOff>812800</xdr:colOff>
      <xdr:row>69</xdr:row>
      <xdr:rowOff>781050</xdr:rowOff>
    </xdr:to>
    <xdr:pic>
      <xdr:nvPicPr>
        <xdr:cNvPr id="350928" name="Picture 24" descr="Picture 24">
          <a:extLst>
            <a:ext uri="{FF2B5EF4-FFF2-40B4-BE49-F238E27FC236}">
              <a16:creationId xmlns:a16="http://schemas.microsoft.com/office/drawing/2014/main" id="{5678B513-280D-4E4A-9CFF-3B15EF46DEEB}"/>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318000" y="90925650"/>
          <a:ext cx="5016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72</xdr:row>
      <xdr:rowOff>177800</xdr:rowOff>
    </xdr:from>
    <xdr:to>
      <xdr:col>3</xdr:col>
      <xdr:colOff>565150</xdr:colOff>
      <xdr:row>72</xdr:row>
      <xdr:rowOff>501650</xdr:rowOff>
    </xdr:to>
    <xdr:pic>
      <xdr:nvPicPr>
        <xdr:cNvPr id="350929" name="Picture 25" descr="Picture 25">
          <a:extLst>
            <a:ext uri="{FF2B5EF4-FFF2-40B4-BE49-F238E27FC236}">
              <a16:creationId xmlns:a16="http://schemas.microsoft.com/office/drawing/2014/main" id="{20D3E511-D3A6-4613-BCDD-C6E5347DF84E}"/>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064000" y="94589600"/>
          <a:ext cx="50800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24</xdr:row>
      <xdr:rowOff>76200</xdr:rowOff>
    </xdr:from>
    <xdr:to>
      <xdr:col>3</xdr:col>
      <xdr:colOff>1035050</xdr:colOff>
      <xdr:row>24</xdr:row>
      <xdr:rowOff>850900</xdr:rowOff>
    </xdr:to>
    <xdr:pic>
      <xdr:nvPicPr>
        <xdr:cNvPr id="350930" name="Picture 34" descr="Picture 34">
          <a:extLst>
            <a:ext uri="{FF2B5EF4-FFF2-40B4-BE49-F238E27FC236}">
              <a16:creationId xmlns:a16="http://schemas.microsoft.com/office/drawing/2014/main" id="{F38F669A-AF33-4FBF-A68C-CF5FDD5C3484}"/>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044950" y="35490150"/>
          <a:ext cx="99695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25</xdr:row>
      <xdr:rowOff>69850</xdr:rowOff>
    </xdr:from>
    <xdr:to>
      <xdr:col>3</xdr:col>
      <xdr:colOff>927100</xdr:colOff>
      <xdr:row>25</xdr:row>
      <xdr:rowOff>146050</xdr:rowOff>
    </xdr:to>
    <xdr:pic>
      <xdr:nvPicPr>
        <xdr:cNvPr id="350931" name="Picture 27" descr="Picture 27">
          <a:extLst>
            <a:ext uri="{FF2B5EF4-FFF2-40B4-BE49-F238E27FC236}">
              <a16:creationId xmlns:a16="http://schemas.microsoft.com/office/drawing/2014/main" id="{5363E71B-4BD4-474E-8334-9F51EC6B292D}"/>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076700" y="37052250"/>
          <a:ext cx="857250" cy="76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27</xdr:row>
      <xdr:rowOff>57150</xdr:rowOff>
    </xdr:from>
    <xdr:to>
      <xdr:col>3</xdr:col>
      <xdr:colOff>869950</xdr:colOff>
      <xdr:row>27</xdr:row>
      <xdr:rowOff>1060450</xdr:rowOff>
    </xdr:to>
    <xdr:pic>
      <xdr:nvPicPr>
        <xdr:cNvPr id="350932" name="Picture 34" descr="Picture 34">
          <a:extLst>
            <a:ext uri="{FF2B5EF4-FFF2-40B4-BE49-F238E27FC236}">
              <a16:creationId xmlns:a16="http://schemas.microsoft.com/office/drawing/2014/main" id="{0D3872A3-65BA-45AE-A850-64352F28683C}"/>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064000" y="40176450"/>
          <a:ext cx="81280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30</xdr:row>
      <xdr:rowOff>76200</xdr:rowOff>
    </xdr:from>
    <xdr:to>
      <xdr:col>3</xdr:col>
      <xdr:colOff>990600</xdr:colOff>
      <xdr:row>30</xdr:row>
      <xdr:rowOff>723900</xdr:rowOff>
    </xdr:to>
    <xdr:pic>
      <xdr:nvPicPr>
        <xdr:cNvPr id="350933" name="Picture 29" descr="Picture 29">
          <a:extLst>
            <a:ext uri="{FF2B5EF4-FFF2-40B4-BE49-F238E27FC236}">
              <a16:creationId xmlns:a16="http://schemas.microsoft.com/office/drawing/2014/main" id="{0EDA0858-C199-4208-83F4-4D9261546F07}"/>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038600" y="43815000"/>
          <a:ext cx="9588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74</xdr:row>
      <xdr:rowOff>196850</xdr:rowOff>
    </xdr:from>
    <xdr:to>
      <xdr:col>3</xdr:col>
      <xdr:colOff>869950</xdr:colOff>
      <xdr:row>74</xdr:row>
      <xdr:rowOff>520700</xdr:rowOff>
    </xdr:to>
    <xdr:pic>
      <xdr:nvPicPr>
        <xdr:cNvPr id="350934" name="Picture 52" descr="Picture 52">
          <a:extLst>
            <a:ext uri="{FF2B5EF4-FFF2-40B4-BE49-F238E27FC236}">
              <a16:creationId xmlns:a16="http://schemas.microsoft.com/office/drawing/2014/main" id="{B2A8219E-568F-49C5-AD46-EDC9616D120D}"/>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044950" y="97021650"/>
          <a:ext cx="8318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39</xdr:row>
      <xdr:rowOff>120650</xdr:rowOff>
    </xdr:from>
    <xdr:to>
      <xdr:col>3</xdr:col>
      <xdr:colOff>876300</xdr:colOff>
      <xdr:row>39</xdr:row>
      <xdr:rowOff>444500</xdr:rowOff>
    </xdr:to>
    <xdr:pic>
      <xdr:nvPicPr>
        <xdr:cNvPr id="350935" name="Picture 31" descr="Picture 31">
          <a:extLst>
            <a:ext uri="{FF2B5EF4-FFF2-40B4-BE49-F238E27FC236}">
              <a16:creationId xmlns:a16="http://schemas.microsoft.com/office/drawing/2014/main" id="{28147F56-03AD-475E-B486-E21F22E1AC8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095750" y="54717950"/>
          <a:ext cx="78740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32</xdr:row>
      <xdr:rowOff>171450</xdr:rowOff>
    </xdr:from>
    <xdr:to>
      <xdr:col>3</xdr:col>
      <xdr:colOff>965200</xdr:colOff>
      <xdr:row>32</xdr:row>
      <xdr:rowOff>546100</xdr:rowOff>
    </xdr:to>
    <xdr:pic>
      <xdr:nvPicPr>
        <xdr:cNvPr id="350936" name="Picture 30" descr="Picture 30">
          <a:extLst>
            <a:ext uri="{FF2B5EF4-FFF2-40B4-BE49-F238E27FC236}">
              <a16:creationId xmlns:a16="http://schemas.microsoft.com/office/drawing/2014/main" id="{29060FF0-4AD4-4583-B83F-F11FDF600B31}"/>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r="8"/>
        <a:stretch>
          <a:fillRect/>
        </a:stretch>
      </xdr:blipFill>
      <xdr:spPr bwMode="auto">
        <a:xfrm>
          <a:off x="4064000" y="46323250"/>
          <a:ext cx="90805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13</xdr:row>
      <xdr:rowOff>19050</xdr:rowOff>
    </xdr:from>
    <xdr:to>
      <xdr:col>3</xdr:col>
      <xdr:colOff>958850</xdr:colOff>
      <xdr:row>13</xdr:row>
      <xdr:rowOff>393700</xdr:rowOff>
    </xdr:to>
    <xdr:pic>
      <xdr:nvPicPr>
        <xdr:cNvPr id="350937" name="Picture 16" descr="Picture 16">
          <a:extLst>
            <a:ext uri="{FF2B5EF4-FFF2-40B4-BE49-F238E27FC236}">
              <a16:creationId xmlns:a16="http://schemas.microsoft.com/office/drawing/2014/main" id="{1766FB8D-DC0E-4AB3-8421-52ADD8189569}"/>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064000" y="18180050"/>
          <a:ext cx="90170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14</xdr:row>
      <xdr:rowOff>228600</xdr:rowOff>
    </xdr:from>
    <xdr:to>
      <xdr:col>3</xdr:col>
      <xdr:colOff>939800</xdr:colOff>
      <xdr:row>14</xdr:row>
      <xdr:rowOff>857250</xdr:rowOff>
    </xdr:to>
    <xdr:pic>
      <xdr:nvPicPr>
        <xdr:cNvPr id="350938" name="Picture 16" descr="Picture 16">
          <a:extLst>
            <a:ext uri="{FF2B5EF4-FFF2-40B4-BE49-F238E27FC236}">
              <a16:creationId xmlns:a16="http://schemas.microsoft.com/office/drawing/2014/main" id="{1283C0E0-B009-4316-B1AF-E8B85C3B5A1A}"/>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044950" y="19958050"/>
          <a:ext cx="9017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139700</xdr:colOff>
      <xdr:row>42</xdr:row>
      <xdr:rowOff>139700</xdr:rowOff>
    </xdr:from>
    <xdr:to>
      <xdr:col>3</xdr:col>
      <xdr:colOff>673100</xdr:colOff>
      <xdr:row>42</xdr:row>
      <xdr:rowOff>279400</xdr:rowOff>
    </xdr:to>
    <xdr:pic>
      <xdr:nvPicPr>
        <xdr:cNvPr id="350939" name="Picture 16" descr="Picture 16">
          <a:extLst>
            <a:ext uri="{FF2B5EF4-FFF2-40B4-BE49-F238E27FC236}">
              <a16:creationId xmlns:a16="http://schemas.microsoft.com/office/drawing/2014/main" id="{2556FCB7-F22C-4764-8989-42D45211DC87}"/>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4146550" y="58356500"/>
          <a:ext cx="533400" cy="139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6350</xdr:colOff>
      <xdr:row>43</xdr:row>
      <xdr:rowOff>95250</xdr:rowOff>
    </xdr:from>
    <xdr:to>
      <xdr:col>3</xdr:col>
      <xdr:colOff>844550</xdr:colOff>
      <xdr:row>43</xdr:row>
      <xdr:rowOff>412750</xdr:rowOff>
    </xdr:to>
    <xdr:pic>
      <xdr:nvPicPr>
        <xdr:cNvPr id="350940" name="Picture 36" descr="Picture 36">
          <a:extLst>
            <a:ext uri="{FF2B5EF4-FFF2-40B4-BE49-F238E27FC236}">
              <a16:creationId xmlns:a16="http://schemas.microsoft.com/office/drawing/2014/main" id="{AA764736-9679-43C4-898C-F7B7A825E783}"/>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b="439"/>
        <a:stretch>
          <a:fillRect/>
        </a:stretch>
      </xdr:blipFill>
      <xdr:spPr bwMode="auto">
        <a:xfrm>
          <a:off x="4013200" y="59518550"/>
          <a:ext cx="83820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59</xdr:row>
      <xdr:rowOff>120650</xdr:rowOff>
    </xdr:from>
    <xdr:to>
      <xdr:col>3</xdr:col>
      <xdr:colOff>774700</xdr:colOff>
      <xdr:row>59</xdr:row>
      <xdr:rowOff>787400</xdr:rowOff>
    </xdr:to>
    <xdr:pic>
      <xdr:nvPicPr>
        <xdr:cNvPr id="350941" name="Picture 37" descr="Picture 37">
          <a:extLst>
            <a:ext uri="{FF2B5EF4-FFF2-40B4-BE49-F238E27FC236}">
              <a16:creationId xmlns:a16="http://schemas.microsoft.com/office/drawing/2014/main" id="{7995BA34-B649-42D7-8F48-4DA81824C836}"/>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184650" y="78847950"/>
          <a:ext cx="5969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62</xdr:row>
      <xdr:rowOff>38100</xdr:rowOff>
    </xdr:from>
    <xdr:to>
      <xdr:col>3</xdr:col>
      <xdr:colOff>965200</xdr:colOff>
      <xdr:row>62</xdr:row>
      <xdr:rowOff>1047750</xdr:rowOff>
    </xdr:to>
    <xdr:pic>
      <xdr:nvPicPr>
        <xdr:cNvPr id="350942" name="Picture 26" descr="Picture 26">
          <a:extLst>
            <a:ext uri="{FF2B5EF4-FFF2-40B4-BE49-F238E27FC236}">
              <a16:creationId xmlns:a16="http://schemas.microsoft.com/office/drawing/2014/main" id="{1B723348-0C3D-4669-AED0-A888AA4C8F24}"/>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4064000" y="82384900"/>
          <a:ext cx="9080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75</xdr:row>
      <xdr:rowOff>190500</xdr:rowOff>
    </xdr:from>
    <xdr:to>
      <xdr:col>3</xdr:col>
      <xdr:colOff>920750</xdr:colOff>
      <xdr:row>75</xdr:row>
      <xdr:rowOff>514350</xdr:rowOff>
    </xdr:to>
    <xdr:pic>
      <xdr:nvPicPr>
        <xdr:cNvPr id="350943" name="Picture 39" descr="Picture 39">
          <a:extLst>
            <a:ext uri="{FF2B5EF4-FFF2-40B4-BE49-F238E27FC236}">
              <a16:creationId xmlns:a16="http://schemas.microsoft.com/office/drawing/2014/main" id="{84FD00C9-1BE8-4BE3-BFCD-8A11E9812686}"/>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095750" y="98221800"/>
          <a:ext cx="8318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76</xdr:row>
      <xdr:rowOff>196850</xdr:rowOff>
    </xdr:from>
    <xdr:to>
      <xdr:col>3</xdr:col>
      <xdr:colOff>965200</xdr:colOff>
      <xdr:row>76</xdr:row>
      <xdr:rowOff>514350</xdr:rowOff>
    </xdr:to>
    <xdr:pic>
      <xdr:nvPicPr>
        <xdr:cNvPr id="350944" name="Picture 40" descr="Picture 40">
          <a:extLst>
            <a:ext uri="{FF2B5EF4-FFF2-40B4-BE49-F238E27FC236}">
              <a16:creationId xmlns:a16="http://schemas.microsoft.com/office/drawing/2014/main" id="{69BBB241-510B-476B-BAF7-884C4B4D2E2A}"/>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4064000" y="99434650"/>
          <a:ext cx="908050"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77</xdr:row>
      <xdr:rowOff>196850</xdr:rowOff>
    </xdr:from>
    <xdr:to>
      <xdr:col>3</xdr:col>
      <xdr:colOff>698500</xdr:colOff>
      <xdr:row>77</xdr:row>
      <xdr:rowOff>520700</xdr:rowOff>
    </xdr:to>
    <xdr:pic>
      <xdr:nvPicPr>
        <xdr:cNvPr id="350945" name="Picture 41" descr="Picture 41">
          <a:extLst>
            <a:ext uri="{FF2B5EF4-FFF2-40B4-BE49-F238E27FC236}">
              <a16:creationId xmlns:a16="http://schemas.microsoft.com/office/drawing/2014/main" id="{10BD4E8E-97AB-454E-ACF8-597B46952CBE}"/>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4127500" y="100641150"/>
          <a:ext cx="5778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79</xdr:row>
      <xdr:rowOff>190500</xdr:rowOff>
    </xdr:from>
    <xdr:to>
      <xdr:col>3</xdr:col>
      <xdr:colOff>996950</xdr:colOff>
      <xdr:row>79</xdr:row>
      <xdr:rowOff>266700</xdr:rowOff>
    </xdr:to>
    <xdr:pic>
      <xdr:nvPicPr>
        <xdr:cNvPr id="350946" name="Picture 36" descr="Picture 36">
          <a:extLst>
            <a:ext uri="{FF2B5EF4-FFF2-40B4-BE49-F238E27FC236}">
              <a16:creationId xmlns:a16="http://schemas.microsoft.com/office/drawing/2014/main" id="{6FDDDF54-55C1-40A5-9F8A-3E0B97CB0077}"/>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r="-299"/>
        <a:stretch>
          <a:fillRect/>
        </a:stretch>
      </xdr:blipFill>
      <xdr:spPr bwMode="auto">
        <a:xfrm>
          <a:off x="4095750" y="103047800"/>
          <a:ext cx="908050" cy="76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80</xdr:row>
      <xdr:rowOff>177800</xdr:rowOff>
    </xdr:from>
    <xdr:to>
      <xdr:col>3</xdr:col>
      <xdr:colOff>787400</xdr:colOff>
      <xdr:row>80</xdr:row>
      <xdr:rowOff>501650</xdr:rowOff>
    </xdr:to>
    <xdr:pic>
      <xdr:nvPicPr>
        <xdr:cNvPr id="350947" name="Picture 43" descr="Picture 43">
          <a:extLst>
            <a:ext uri="{FF2B5EF4-FFF2-40B4-BE49-F238E27FC236}">
              <a16:creationId xmlns:a16="http://schemas.microsoft.com/office/drawing/2014/main" id="{66D02535-997F-40C9-9219-A452BFF2D5B0}"/>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4184650" y="104241600"/>
          <a:ext cx="60960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78</xdr:row>
      <xdr:rowOff>234950</xdr:rowOff>
    </xdr:from>
    <xdr:to>
      <xdr:col>3</xdr:col>
      <xdr:colOff>1022350</xdr:colOff>
      <xdr:row>78</xdr:row>
      <xdr:rowOff>558800</xdr:rowOff>
    </xdr:to>
    <xdr:pic>
      <xdr:nvPicPr>
        <xdr:cNvPr id="350948" name="Picture 44" descr="Picture 44">
          <a:extLst>
            <a:ext uri="{FF2B5EF4-FFF2-40B4-BE49-F238E27FC236}">
              <a16:creationId xmlns:a16="http://schemas.microsoft.com/office/drawing/2014/main" id="{E2A751FE-3442-42D3-B8B8-A5109F2AE880}"/>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4057650" y="101885750"/>
          <a:ext cx="971550"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51</xdr:row>
      <xdr:rowOff>57150</xdr:rowOff>
    </xdr:from>
    <xdr:to>
      <xdr:col>3</xdr:col>
      <xdr:colOff>838200</xdr:colOff>
      <xdr:row>51</xdr:row>
      <xdr:rowOff>768350</xdr:rowOff>
    </xdr:to>
    <xdr:pic>
      <xdr:nvPicPr>
        <xdr:cNvPr id="350949" name="Picture 46" descr="Picture 46">
          <a:extLst>
            <a:ext uri="{FF2B5EF4-FFF2-40B4-BE49-F238E27FC236}">
              <a16:creationId xmlns:a16="http://schemas.microsoft.com/office/drawing/2014/main" id="{8BEBDB1C-F617-444A-B906-37A5B56F13B8}"/>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4184650" y="69132450"/>
          <a:ext cx="6604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158750</xdr:colOff>
      <xdr:row>16</xdr:row>
      <xdr:rowOff>114300</xdr:rowOff>
    </xdr:from>
    <xdr:to>
      <xdr:col>3</xdr:col>
      <xdr:colOff>825500</xdr:colOff>
      <xdr:row>16</xdr:row>
      <xdr:rowOff>869950</xdr:rowOff>
    </xdr:to>
    <xdr:pic>
      <xdr:nvPicPr>
        <xdr:cNvPr id="350950" name="Picture 47" descr="Picture 47">
          <a:extLst>
            <a:ext uri="{FF2B5EF4-FFF2-40B4-BE49-F238E27FC236}">
              <a16:creationId xmlns:a16="http://schemas.microsoft.com/office/drawing/2014/main" id="{9D7316C6-4D5E-41DA-9850-FEA9D09EECB1}"/>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4165600" y="22980650"/>
          <a:ext cx="666750" cy="755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400050</xdr:colOff>
      <xdr:row>1</xdr:row>
      <xdr:rowOff>38100</xdr:rowOff>
    </xdr:from>
    <xdr:to>
      <xdr:col>5</xdr:col>
      <xdr:colOff>1219200</xdr:colOff>
      <xdr:row>1</xdr:row>
      <xdr:rowOff>704850</xdr:rowOff>
    </xdr:to>
    <xdr:pic>
      <xdr:nvPicPr>
        <xdr:cNvPr id="350951" name="Picture 28" descr="copper-patili-degchi-handi-250x250.jpg">
          <a:extLst>
            <a:ext uri="{FF2B5EF4-FFF2-40B4-BE49-F238E27FC236}">
              <a16:creationId xmlns:a16="http://schemas.microsoft.com/office/drawing/2014/main" id="{D6436764-DBD5-468C-8423-2793397541E1}"/>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rcRect b="-238"/>
        <a:stretch>
          <a:fillRect/>
        </a:stretch>
      </xdr:blipFill>
      <xdr:spPr bwMode="auto">
        <a:xfrm>
          <a:off x="6102350" y="444500"/>
          <a:ext cx="8191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3</xdr:row>
      <xdr:rowOff>260350</xdr:rowOff>
    </xdr:from>
    <xdr:to>
      <xdr:col>5</xdr:col>
      <xdr:colOff>1657350</xdr:colOff>
      <xdr:row>3</xdr:row>
      <xdr:rowOff>1314450</xdr:rowOff>
    </xdr:to>
    <xdr:pic>
      <xdr:nvPicPr>
        <xdr:cNvPr id="350952" name="Picture 48">
          <a:extLst>
            <a:ext uri="{FF2B5EF4-FFF2-40B4-BE49-F238E27FC236}">
              <a16:creationId xmlns:a16="http://schemas.microsoft.com/office/drawing/2014/main" id="{303AE642-15F3-45AE-883A-DD2C39053453}"/>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969000" y="2736850"/>
          <a:ext cx="1390650" cy="1054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158750</xdr:colOff>
      <xdr:row>9</xdr:row>
      <xdr:rowOff>463550</xdr:rowOff>
    </xdr:from>
    <xdr:to>
      <xdr:col>5</xdr:col>
      <xdr:colOff>1619250</xdr:colOff>
      <xdr:row>9</xdr:row>
      <xdr:rowOff>1117600</xdr:rowOff>
    </xdr:to>
    <xdr:pic>
      <xdr:nvPicPr>
        <xdr:cNvPr id="350953" name="Picture 47">
          <a:extLst>
            <a:ext uri="{FF2B5EF4-FFF2-40B4-BE49-F238E27FC236}">
              <a16:creationId xmlns:a16="http://schemas.microsoft.com/office/drawing/2014/main" id="{E593C48E-1374-4ADA-998C-BE29C8D85E5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5861050" y="12350750"/>
          <a:ext cx="146050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419100</xdr:colOff>
      <xdr:row>2</xdr:row>
      <xdr:rowOff>57150</xdr:rowOff>
    </xdr:from>
    <xdr:to>
      <xdr:col>5</xdr:col>
      <xdr:colOff>1238250</xdr:colOff>
      <xdr:row>2</xdr:row>
      <xdr:rowOff>723900</xdr:rowOff>
    </xdr:to>
    <xdr:pic>
      <xdr:nvPicPr>
        <xdr:cNvPr id="350954" name="Picture 28" descr="copper-patili-degchi-handi-250x250.jpg">
          <a:extLst>
            <a:ext uri="{FF2B5EF4-FFF2-40B4-BE49-F238E27FC236}">
              <a16:creationId xmlns:a16="http://schemas.microsoft.com/office/drawing/2014/main" id="{E186AFDA-8787-44CB-BC94-E6F3E8A675B4}"/>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rcRect b="-238"/>
        <a:stretch>
          <a:fillRect/>
        </a:stretch>
      </xdr:blipFill>
      <xdr:spPr bwMode="auto">
        <a:xfrm>
          <a:off x="6121400" y="1498600"/>
          <a:ext cx="8191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4</xdr:row>
      <xdr:rowOff>260350</xdr:rowOff>
    </xdr:from>
    <xdr:to>
      <xdr:col>5</xdr:col>
      <xdr:colOff>1657350</xdr:colOff>
      <xdr:row>4</xdr:row>
      <xdr:rowOff>1314450</xdr:rowOff>
    </xdr:to>
    <xdr:pic>
      <xdr:nvPicPr>
        <xdr:cNvPr id="350955" name="Picture 48">
          <a:extLst>
            <a:ext uri="{FF2B5EF4-FFF2-40B4-BE49-F238E27FC236}">
              <a16:creationId xmlns:a16="http://schemas.microsoft.com/office/drawing/2014/main" id="{3A0D1BBC-0F7E-4323-A098-13F545049F59}"/>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969000" y="4305300"/>
          <a:ext cx="1390650" cy="1054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5</xdr:row>
      <xdr:rowOff>260350</xdr:rowOff>
    </xdr:from>
    <xdr:to>
      <xdr:col>5</xdr:col>
      <xdr:colOff>1657350</xdr:colOff>
      <xdr:row>5</xdr:row>
      <xdr:rowOff>1314450</xdr:rowOff>
    </xdr:to>
    <xdr:pic>
      <xdr:nvPicPr>
        <xdr:cNvPr id="350956" name="Picture 48">
          <a:extLst>
            <a:ext uri="{FF2B5EF4-FFF2-40B4-BE49-F238E27FC236}">
              <a16:creationId xmlns:a16="http://schemas.microsoft.com/office/drawing/2014/main" id="{0900DFE9-F021-412C-B20D-7874E2674003}"/>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969000" y="5873750"/>
          <a:ext cx="1390650" cy="1054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6</xdr:row>
      <xdr:rowOff>260350</xdr:rowOff>
    </xdr:from>
    <xdr:to>
      <xdr:col>5</xdr:col>
      <xdr:colOff>1657350</xdr:colOff>
      <xdr:row>6</xdr:row>
      <xdr:rowOff>1314450</xdr:rowOff>
    </xdr:to>
    <xdr:pic>
      <xdr:nvPicPr>
        <xdr:cNvPr id="350957" name="Picture 48">
          <a:extLst>
            <a:ext uri="{FF2B5EF4-FFF2-40B4-BE49-F238E27FC236}">
              <a16:creationId xmlns:a16="http://schemas.microsoft.com/office/drawing/2014/main" id="{A73D3B9E-B8C1-4466-A765-4991E544580C}"/>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969000" y="7442200"/>
          <a:ext cx="1390650" cy="1054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7</xdr:row>
      <xdr:rowOff>260350</xdr:rowOff>
    </xdr:from>
    <xdr:to>
      <xdr:col>5</xdr:col>
      <xdr:colOff>1657350</xdr:colOff>
      <xdr:row>7</xdr:row>
      <xdr:rowOff>1314450</xdr:rowOff>
    </xdr:to>
    <xdr:pic>
      <xdr:nvPicPr>
        <xdr:cNvPr id="350958" name="Picture 48">
          <a:extLst>
            <a:ext uri="{FF2B5EF4-FFF2-40B4-BE49-F238E27FC236}">
              <a16:creationId xmlns:a16="http://schemas.microsoft.com/office/drawing/2014/main" id="{7B205EA6-EF92-4447-86CB-A8E1A6355DF5}"/>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969000" y="9010650"/>
          <a:ext cx="1390650" cy="1054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349250</xdr:colOff>
      <xdr:row>13</xdr:row>
      <xdr:rowOff>323850</xdr:rowOff>
    </xdr:from>
    <xdr:to>
      <xdr:col>5</xdr:col>
      <xdr:colOff>1365250</xdr:colOff>
      <xdr:row>13</xdr:row>
      <xdr:rowOff>1155700</xdr:rowOff>
    </xdr:to>
    <xdr:pic>
      <xdr:nvPicPr>
        <xdr:cNvPr id="350959" name="Picture 33">
          <a:extLst>
            <a:ext uri="{FF2B5EF4-FFF2-40B4-BE49-F238E27FC236}">
              <a16:creationId xmlns:a16="http://schemas.microsoft.com/office/drawing/2014/main" id="{38B5E253-9553-4097-97F9-1145E85BD5E7}"/>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6051550" y="18484850"/>
          <a:ext cx="1016000" cy="831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330200</xdr:colOff>
      <xdr:row>14</xdr:row>
      <xdr:rowOff>266700</xdr:rowOff>
    </xdr:from>
    <xdr:to>
      <xdr:col>5</xdr:col>
      <xdr:colOff>1346200</xdr:colOff>
      <xdr:row>14</xdr:row>
      <xdr:rowOff>1098550</xdr:rowOff>
    </xdr:to>
    <xdr:pic>
      <xdr:nvPicPr>
        <xdr:cNvPr id="350960" name="Picture 33">
          <a:extLst>
            <a:ext uri="{FF2B5EF4-FFF2-40B4-BE49-F238E27FC236}">
              <a16:creationId xmlns:a16="http://schemas.microsoft.com/office/drawing/2014/main" id="{85D25EBF-0295-4CFE-81EC-C7D19A154310}"/>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6032500" y="19996150"/>
          <a:ext cx="1016000" cy="831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342900</xdr:colOff>
      <xdr:row>15</xdr:row>
      <xdr:rowOff>292100</xdr:rowOff>
    </xdr:from>
    <xdr:to>
      <xdr:col>5</xdr:col>
      <xdr:colOff>1441450</xdr:colOff>
      <xdr:row>15</xdr:row>
      <xdr:rowOff>1187450</xdr:rowOff>
    </xdr:to>
    <xdr:pic>
      <xdr:nvPicPr>
        <xdr:cNvPr id="350961" name="Picture 33">
          <a:extLst>
            <a:ext uri="{FF2B5EF4-FFF2-40B4-BE49-F238E27FC236}">
              <a16:creationId xmlns:a16="http://schemas.microsoft.com/office/drawing/2014/main" id="{970EEB97-5B17-4DA1-9E46-314312DD1114}"/>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6045200" y="21590000"/>
          <a:ext cx="10985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438150</xdr:colOff>
      <xdr:row>16</xdr:row>
      <xdr:rowOff>57150</xdr:rowOff>
    </xdr:from>
    <xdr:to>
      <xdr:col>5</xdr:col>
      <xdr:colOff>1136650</xdr:colOff>
      <xdr:row>16</xdr:row>
      <xdr:rowOff>698500</xdr:rowOff>
    </xdr:to>
    <xdr:pic>
      <xdr:nvPicPr>
        <xdr:cNvPr id="350962" name="Picture 89" descr="IMG-20220804-WA0015.jpg">
          <a:extLst>
            <a:ext uri="{FF2B5EF4-FFF2-40B4-BE49-F238E27FC236}">
              <a16:creationId xmlns:a16="http://schemas.microsoft.com/office/drawing/2014/main" id="{61BE3066-EA6D-4F2C-BBD3-0A5B87F3C552}"/>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6140450" y="22923500"/>
          <a:ext cx="6985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190500</xdr:colOff>
      <xdr:row>17</xdr:row>
      <xdr:rowOff>69850</xdr:rowOff>
    </xdr:from>
    <xdr:to>
      <xdr:col>5</xdr:col>
      <xdr:colOff>1352550</xdr:colOff>
      <xdr:row>17</xdr:row>
      <xdr:rowOff>717550</xdr:rowOff>
    </xdr:to>
    <xdr:pic>
      <xdr:nvPicPr>
        <xdr:cNvPr id="350963" name="Picture 97">
          <a:extLst>
            <a:ext uri="{FF2B5EF4-FFF2-40B4-BE49-F238E27FC236}">
              <a16:creationId xmlns:a16="http://schemas.microsoft.com/office/drawing/2014/main" id="{31151EBC-7A94-4205-A7D7-EFBD285C0CA5}"/>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5892800" y="24504650"/>
          <a:ext cx="11620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241300</xdr:colOff>
      <xdr:row>18</xdr:row>
      <xdr:rowOff>88900</xdr:rowOff>
    </xdr:from>
    <xdr:to>
      <xdr:col>5</xdr:col>
      <xdr:colOff>1301750</xdr:colOff>
      <xdr:row>18</xdr:row>
      <xdr:rowOff>717550</xdr:rowOff>
    </xdr:to>
    <xdr:pic>
      <xdr:nvPicPr>
        <xdr:cNvPr id="350964" name="Picture 97">
          <a:extLst>
            <a:ext uri="{FF2B5EF4-FFF2-40B4-BE49-F238E27FC236}">
              <a16:creationId xmlns:a16="http://schemas.microsoft.com/office/drawing/2014/main" id="{D06EEA3B-5822-4D7E-96AC-AA1438EA1C66}"/>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5943600" y="26092150"/>
          <a:ext cx="10604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222250</xdr:colOff>
      <xdr:row>19</xdr:row>
      <xdr:rowOff>95250</xdr:rowOff>
    </xdr:from>
    <xdr:to>
      <xdr:col>5</xdr:col>
      <xdr:colOff>1352550</xdr:colOff>
      <xdr:row>19</xdr:row>
      <xdr:rowOff>723900</xdr:rowOff>
    </xdr:to>
    <xdr:pic>
      <xdr:nvPicPr>
        <xdr:cNvPr id="350965" name="Picture 97">
          <a:extLst>
            <a:ext uri="{FF2B5EF4-FFF2-40B4-BE49-F238E27FC236}">
              <a16:creationId xmlns:a16="http://schemas.microsoft.com/office/drawing/2014/main" id="{DCFBFC76-626E-4E02-95EA-7CB46DA0FDBD}"/>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5924550" y="27666950"/>
          <a:ext cx="11303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177800</xdr:colOff>
      <xdr:row>20</xdr:row>
      <xdr:rowOff>285750</xdr:rowOff>
    </xdr:from>
    <xdr:to>
      <xdr:col>5</xdr:col>
      <xdr:colOff>1339850</xdr:colOff>
      <xdr:row>20</xdr:row>
      <xdr:rowOff>762000</xdr:rowOff>
    </xdr:to>
    <xdr:pic>
      <xdr:nvPicPr>
        <xdr:cNvPr id="350966" name="Picture 100">
          <a:extLst>
            <a:ext uri="{FF2B5EF4-FFF2-40B4-BE49-F238E27FC236}">
              <a16:creationId xmlns:a16="http://schemas.microsoft.com/office/drawing/2014/main" id="{7CA490DB-A0C4-4223-86C0-B689F6042CA6}"/>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5880100" y="29425900"/>
          <a:ext cx="11620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260350</xdr:colOff>
      <xdr:row>21</xdr:row>
      <xdr:rowOff>190500</xdr:rowOff>
    </xdr:from>
    <xdr:to>
      <xdr:col>5</xdr:col>
      <xdr:colOff>1377950</xdr:colOff>
      <xdr:row>21</xdr:row>
      <xdr:rowOff>704850</xdr:rowOff>
    </xdr:to>
    <xdr:pic>
      <xdr:nvPicPr>
        <xdr:cNvPr id="350967" name="Picture 101">
          <a:extLst>
            <a:ext uri="{FF2B5EF4-FFF2-40B4-BE49-F238E27FC236}">
              <a16:creationId xmlns:a16="http://schemas.microsoft.com/office/drawing/2014/main" id="{2B8B29E2-96B3-4704-88BA-B8F5885C6C0C}"/>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5962650" y="30899100"/>
          <a:ext cx="11176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260350</xdr:colOff>
      <xdr:row>22</xdr:row>
      <xdr:rowOff>38100</xdr:rowOff>
    </xdr:from>
    <xdr:to>
      <xdr:col>5</xdr:col>
      <xdr:colOff>1460500</xdr:colOff>
      <xdr:row>22</xdr:row>
      <xdr:rowOff>679450</xdr:rowOff>
    </xdr:to>
    <xdr:pic>
      <xdr:nvPicPr>
        <xdr:cNvPr id="350968" name="Picture 1">
          <a:extLst>
            <a:ext uri="{FF2B5EF4-FFF2-40B4-BE49-F238E27FC236}">
              <a16:creationId xmlns:a16="http://schemas.microsoft.com/office/drawing/2014/main" id="{30675FF4-15AC-47CD-9E85-3680AE7C5B00}"/>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5962650" y="32315150"/>
          <a:ext cx="120015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317500</xdr:colOff>
      <xdr:row>23</xdr:row>
      <xdr:rowOff>95250</xdr:rowOff>
    </xdr:from>
    <xdr:to>
      <xdr:col>5</xdr:col>
      <xdr:colOff>1460500</xdr:colOff>
      <xdr:row>23</xdr:row>
      <xdr:rowOff>704850</xdr:rowOff>
    </xdr:to>
    <xdr:pic>
      <xdr:nvPicPr>
        <xdr:cNvPr id="350969" name="Picture 1">
          <a:extLst>
            <a:ext uri="{FF2B5EF4-FFF2-40B4-BE49-F238E27FC236}">
              <a16:creationId xmlns:a16="http://schemas.microsoft.com/office/drawing/2014/main" id="{6F2C573D-DED8-41F2-B0AC-DA4EAD1EF272}"/>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6019800" y="33940750"/>
          <a:ext cx="11430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311150</xdr:colOff>
      <xdr:row>25</xdr:row>
      <xdr:rowOff>292100</xdr:rowOff>
    </xdr:from>
    <xdr:to>
      <xdr:col>5</xdr:col>
      <xdr:colOff>1263650</xdr:colOff>
      <xdr:row>25</xdr:row>
      <xdr:rowOff>723900</xdr:rowOff>
    </xdr:to>
    <xdr:pic>
      <xdr:nvPicPr>
        <xdr:cNvPr id="350970" name="Picture 65">
          <a:extLst>
            <a:ext uri="{FF2B5EF4-FFF2-40B4-BE49-F238E27FC236}">
              <a16:creationId xmlns:a16="http://schemas.microsoft.com/office/drawing/2014/main" id="{BDDE0DDD-34F1-42DC-8577-27C69443CE14}"/>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6013450" y="37274500"/>
          <a:ext cx="95250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349250</xdr:colOff>
      <xdr:row>24</xdr:row>
      <xdr:rowOff>95250</xdr:rowOff>
    </xdr:from>
    <xdr:to>
      <xdr:col>5</xdr:col>
      <xdr:colOff>1270000</xdr:colOff>
      <xdr:row>24</xdr:row>
      <xdr:rowOff>800100</xdr:rowOff>
    </xdr:to>
    <xdr:pic>
      <xdr:nvPicPr>
        <xdr:cNvPr id="350971" name="Picture 34" descr="Steel-tava-18-1.jpg">
          <a:extLst>
            <a:ext uri="{FF2B5EF4-FFF2-40B4-BE49-F238E27FC236}">
              <a16:creationId xmlns:a16="http://schemas.microsoft.com/office/drawing/2014/main" id="{1991615B-BCBC-4F17-84C6-47E26356653F}"/>
            </a:ext>
          </a:extLst>
        </xdr:cNvPr>
        <xdr:cNvPicPr>
          <a:picLocks noChangeAspect="1" noChangeArrowheads="1"/>
        </xdr:cNvPicPr>
      </xdr:nvPicPr>
      <xdr:blipFill>
        <a:blip xmlns:r="http://schemas.openxmlformats.org/officeDocument/2006/relationships" r:embed="rId51">
          <a:lum bright="-40000" contrast="56000"/>
          <a:extLst>
            <a:ext uri="{28A0092B-C50C-407E-A947-70E740481C1C}">
              <a14:useLocalDpi xmlns:a14="http://schemas.microsoft.com/office/drawing/2010/main" val="0"/>
            </a:ext>
          </a:extLst>
        </a:blip>
        <a:srcRect/>
        <a:stretch>
          <a:fillRect/>
        </a:stretch>
      </xdr:blipFill>
      <xdr:spPr bwMode="auto">
        <a:xfrm>
          <a:off x="6051550" y="35509200"/>
          <a:ext cx="9207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431800</xdr:colOff>
      <xdr:row>27</xdr:row>
      <xdr:rowOff>120650</xdr:rowOff>
    </xdr:from>
    <xdr:to>
      <xdr:col>5</xdr:col>
      <xdr:colOff>1270000</xdr:colOff>
      <xdr:row>27</xdr:row>
      <xdr:rowOff>831850</xdr:rowOff>
    </xdr:to>
    <xdr:pic>
      <xdr:nvPicPr>
        <xdr:cNvPr id="350972" name="Picture 34" descr="Steel-tava-18-1.jpg">
          <a:extLst>
            <a:ext uri="{FF2B5EF4-FFF2-40B4-BE49-F238E27FC236}">
              <a16:creationId xmlns:a16="http://schemas.microsoft.com/office/drawing/2014/main" id="{8BEB5D0E-20CE-4B06-B55C-8C89A981131F}"/>
            </a:ext>
          </a:extLst>
        </xdr:cNvPr>
        <xdr:cNvPicPr>
          <a:picLocks noChangeAspect="1" noChangeArrowheads="1"/>
        </xdr:cNvPicPr>
      </xdr:nvPicPr>
      <xdr:blipFill>
        <a:blip xmlns:r="http://schemas.openxmlformats.org/officeDocument/2006/relationships" r:embed="rId51">
          <a:lum bright="-40000" contrast="56000"/>
          <a:extLst>
            <a:ext uri="{28A0092B-C50C-407E-A947-70E740481C1C}">
              <a14:useLocalDpi xmlns:a14="http://schemas.microsoft.com/office/drawing/2010/main" val="0"/>
            </a:ext>
          </a:extLst>
        </a:blip>
        <a:srcRect/>
        <a:stretch>
          <a:fillRect/>
        </a:stretch>
      </xdr:blipFill>
      <xdr:spPr bwMode="auto">
        <a:xfrm>
          <a:off x="6134100" y="40239950"/>
          <a:ext cx="8382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419100</xdr:colOff>
      <xdr:row>28</xdr:row>
      <xdr:rowOff>76200</xdr:rowOff>
    </xdr:from>
    <xdr:to>
      <xdr:col>5</xdr:col>
      <xdr:colOff>1257300</xdr:colOff>
      <xdr:row>28</xdr:row>
      <xdr:rowOff>787400</xdr:rowOff>
    </xdr:to>
    <xdr:pic>
      <xdr:nvPicPr>
        <xdr:cNvPr id="350973" name="Picture 34" descr="Steel-tava-18-1.jpg">
          <a:extLst>
            <a:ext uri="{FF2B5EF4-FFF2-40B4-BE49-F238E27FC236}">
              <a16:creationId xmlns:a16="http://schemas.microsoft.com/office/drawing/2014/main" id="{2C7DA3A1-F5B1-46D7-A530-43FFAAB7ACA1}"/>
            </a:ext>
          </a:extLst>
        </xdr:cNvPr>
        <xdr:cNvPicPr>
          <a:picLocks noChangeAspect="1" noChangeArrowheads="1"/>
        </xdr:cNvPicPr>
      </xdr:nvPicPr>
      <xdr:blipFill>
        <a:blip xmlns:r="http://schemas.openxmlformats.org/officeDocument/2006/relationships" r:embed="rId51">
          <a:lum bright="-40000" contrast="56000"/>
          <a:extLst>
            <a:ext uri="{28A0092B-C50C-407E-A947-70E740481C1C}">
              <a14:useLocalDpi xmlns:a14="http://schemas.microsoft.com/office/drawing/2010/main" val="0"/>
            </a:ext>
          </a:extLst>
        </a:blip>
        <a:srcRect/>
        <a:stretch>
          <a:fillRect/>
        </a:stretch>
      </xdr:blipFill>
      <xdr:spPr bwMode="auto">
        <a:xfrm>
          <a:off x="6121400" y="41402000"/>
          <a:ext cx="8382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419100</xdr:colOff>
      <xdr:row>29</xdr:row>
      <xdr:rowOff>152400</xdr:rowOff>
    </xdr:from>
    <xdr:to>
      <xdr:col>5</xdr:col>
      <xdr:colOff>1257300</xdr:colOff>
      <xdr:row>29</xdr:row>
      <xdr:rowOff>863600</xdr:rowOff>
    </xdr:to>
    <xdr:pic>
      <xdr:nvPicPr>
        <xdr:cNvPr id="350974" name="Picture 34" descr="Steel-tava-18-1.jpg">
          <a:extLst>
            <a:ext uri="{FF2B5EF4-FFF2-40B4-BE49-F238E27FC236}">
              <a16:creationId xmlns:a16="http://schemas.microsoft.com/office/drawing/2014/main" id="{3D7BC328-3E61-468B-9651-B71C25741B17}"/>
            </a:ext>
          </a:extLst>
        </xdr:cNvPr>
        <xdr:cNvPicPr>
          <a:picLocks noChangeAspect="1" noChangeArrowheads="1"/>
        </xdr:cNvPicPr>
      </xdr:nvPicPr>
      <xdr:blipFill>
        <a:blip xmlns:r="http://schemas.openxmlformats.org/officeDocument/2006/relationships" r:embed="rId51">
          <a:lum bright="-40000" contrast="56000"/>
          <a:extLst>
            <a:ext uri="{28A0092B-C50C-407E-A947-70E740481C1C}">
              <a14:useLocalDpi xmlns:a14="http://schemas.microsoft.com/office/drawing/2010/main" val="0"/>
            </a:ext>
          </a:extLst>
        </a:blip>
        <a:srcRect/>
        <a:stretch>
          <a:fillRect/>
        </a:stretch>
      </xdr:blipFill>
      <xdr:spPr bwMode="auto">
        <a:xfrm>
          <a:off x="6121400" y="42684700"/>
          <a:ext cx="8382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26</xdr:row>
      <xdr:rowOff>190500</xdr:rowOff>
    </xdr:from>
    <xdr:to>
      <xdr:col>5</xdr:col>
      <xdr:colOff>1358900</xdr:colOff>
      <xdr:row>26</xdr:row>
      <xdr:rowOff>774700</xdr:rowOff>
    </xdr:to>
    <xdr:pic>
      <xdr:nvPicPr>
        <xdr:cNvPr id="350975" name="Picture 22">
          <a:extLst>
            <a:ext uri="{FF2B5EF4-FFF2-40B4-BE49-F238E27FC236}">
              <a16:creationId xmlns:a16="http://schemas.microsoft.com/office/drawing/2014/main" id="{3D63F744-DB14-49F0-B3BD-02883C9731DF}"/>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5873750" y="38741350"/>
          <a:ext cx="11874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330200</xdr:colOff>
      <xdr:row>30</xdr:row>
      <xdr:rowOff>101600</xdr:rowOff>
    </xdr:from>
    <xdr:to>
      <xdr:col>5</xdr:col>
      <xdr:colOff>1250950</xdr:colOff>
      <xdr:row>30</xdr:row>
      <xdr:rowOff>768350</xdr:rowOff>
    </xdr:to>
    <xdr:pic>
      <xdr:nvPicPr>
        <xdr:cNvPr id="350976" name="Picture 68" descr="roomalirotitave-img.gif">
          <a:extLst>
            <a:ext uri="{FF2B5EF4-FFF2-40B4-BE49-F238E27FC236}">
              <a16:creationId xmlns:a16="http://schemas.microsoft.com/office/drawing/2014/main" id="{C065F05A-153F-4F08-8AE0-87267BEE2644}"/>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6032500" y="43840400"/>
          <a:ext cx="9207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361950</xdr:colOff>
      <xdr:row>31</xdr:row>
      <xdr:rowOff>57150</xdr:rowOff>
    </xdr:from>
    <xdr:to>
      <xdr:col>5</xdr:col>
      <xdr:colOff>1282700</xdr:colOff>
      <xdr:row>31</xdr:row>
      <xdr:rowOff>723900</xdr:rowOff>
    </xdr:to>
    <xdr:pic>
      <xdr:nvPicPr>
        <xdr:cNvPr id="350977" name="Picture 86" descr="roomalirotitave-img.gif">
          <a:extLst>
            <a:ext uri="{FF2B5EF4-FFF2-40B4-BE49-F238E27FC236}">
              <a16:creationId xmlns:a16="http://schemas.microsoft.com/office/drawing/2014/main" id="{3BC0922D-4657-47E1-87E2-6421180100F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6064250" y="45002450"/>
          <a:ext cx="9207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292100</xdr:colOff>
      <xdr:row>32</xdr:row>
      <xdr:rowOff>76200</xdr:rowOff>
    </xdr:from>
    <xdr:to>
      <xdr:col>5</xdr:col>
      <xdr:colOff>1282700</xdr:colOff>
      <xdr:row>32</xdr:row>
      <xdr:rowOff>1028700</xdr:rowOff>
    </xdr:to>
    <xdr:pic>
      <xdr:nvPicPr>
        <xdr:cNvPr id="350978" name="Picture 169">
          <a:extLst>
            <a:ext uri="{FF2B5EF4-FFF2-40B4-BE49-F238E27FC236}">
              <a16:creationId xmlns:a16="http://schemas.microsoft.com/office/drawing/2014/main" id="{57021401-BBA7-4942-8E5C-0EE2C490E24E}"/>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5994400" y="46228000"/>
          <a:ext cx="9906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330200</xdr:colOff>
      <xdr:row>33</xdr:row>
      <xdr:rowOff>114300</xdr:rowOff>
    </xdr:from>
    <xdr:to>
      <xdr:col>5</xdr:col>
      <xdr:colOff>1358900</xdr:colOff>
      <xdr:row>33</xdr:row>
      <xdr:rowOff>1047750</xdr:rowOff>
    </xdr:to>
    <xdr:pic>
      <xdr:nvPicPr>
        <xdr:cNvPr id="350979" name="Picture 170">
          <a:extLst>
            <a:ext uri="{FF2B5EF4-FFF2-40B4-BE49-F238E27FC236}">
              <a16:creationId xmlns:a16="http://schemas.microsoft.com/office/drawing/2014/main" id="{2176A4D4-EB0A-4E47-A9E9-038B5D0DF967}"/>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6032500" y="47472600"/>
          <a:ext cx="10287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292100</xdr:colOff>
      <xdr:row>34</xdr:row>
      <xdr:rowOff>177800</xdr:rowOff>
    </xdr:from>
    <xdr:to>
      <xdr:col>5</xdr:col>
      <xdr:colOff>1212850</xdr:colOff>
      <xdr:row>34</xdr:row>
      <xdr:rowOff>692150</xdr:rowOff>
    </xdr:to>
    <xdr:pic>
      <xdr:nvPicPr>
        <xdr:cNvPr id="350980" name="Picture 142">
          <a:extLst>
            <a:ext uri="{FF2B5EF4-FFF2-40B4-BE49-F238E27FC236}">
              <a16:creationId xmlns:a16="http://schemas.microsoft.com/office/drawing/2014/main" id="{E920AB02-074E-4698-A3CA-84E8A785B99D}"/>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5994400" y="48742600"/>
          <a:ext cx="9207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292100</xdr:colOff>
      <xdr:row>35</xdr:row>
      <xdr:rowOff>209550</xdr:rowOff>
    </xdr:from>
    <xdr:to>
      <xdr:col>5</xdr:col>
      <xdr:colOff>1212850</xdr:colOff>
      <xdr:row>35</xdr:row>
      <xdr:rowOff>723900</xdr:rowOff>
    </xdr:to>
    <xdr:pic>
      <xdr:nvPicPr>
        <xdr:cNvPr id="350981" name="Picture 143">
          <a:extLst>
            <a:ext uri="{FF2B5EF4-FFF2-40B4-BE49-F238E27FC236}">
              <a16:creationId xmlns:a16="http://schemas.microsoft.com/office/drawing/2014/main" id="{2C8CFB75-2DA9-4A1E-A6F1-2C625487039D}"/>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5994400" y="49980850"/>
          <a:ext cx="9207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292100</xdr:colOff>
      <xdr:row>36</xdr:row>
      <xdr:rowOff>190500</xdr:rowOff>
    </xdr:from>
    <xdr:to>
      <xdr:col>5</xdr:col>
      <xdr:colOff>1212850</xdr:colOff>
      <xdr:row>36</xdr:row>
      <xdr:rowOff>704850</xdr:rowOff>
    </xdr:to>
    <xdr:pic>
      <xdr:nvPicPr>
        <xdr:cNvPr id="350982" name="Picture 144">
          <a:extLst>
            <a:ext uri="{FF2B5EF4-FFF2-40B4-BE49-F238E27FC236}">
              <a16:creationId xmlns:a16="http://schemas.microsoft.com/office/drawing/2014/main" id="{B302A438-6A32-4877-BD37-6557D88555EE}"/>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5994400" y="51168300"/>
          <a:ext cx="9207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190500</xdr:colOff>
      <xdr:row>37</xdr:row>
      <xdr:rowOff>133350</xdr:rowOff>
    </xdr:from>
    <xdr:to>
      <xdr:col>5</xdr:col>
      <xdr:colOff>1257300</xdr:colOff>
      <xdr:row>37</xdr:row>
      <xdr:rowOff>933450</xdr:rowOff>
    </xdr:to>
    <xdr:pic>
      <xdr:nvPicPr>
        <xdr:cNvPr id="350983" name="Picture 154" descr="Colander copy.jpg">
          <a:extLst>
            <a:ext uri="{FF2B5EF4-FFF2-40B4-BE49-F238E27FC236}">
              <a16:creationId xmlns:a16="http://schemas.microsoft.com/office/drawing/2014/main" id="{A04A3512-5822-46A6-9C14-5CDF8DFA413D}"/>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5892800" y="52317650"/>
          <a:ext cx="10668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209550</xdr:colOff>
      <xdr:row>38</xdr:row>
      <xdr:rowOff>171450</xdr:rowOff>
    </xdr:from>
    <xdr:to>
      <xdr:col>5</xdr:col>
      <xdr:colOff>1276350</xdr:colOff>
      <xdr:row>38</xdr:row>
      <xdr:rowOff>939800</xdr:rowOff>
    </xdr:to>
    <xdr:pic>
      <xdr:nvPicPr>
        <xdr:cNvPr id="350984" name="Picture 155" descr="Colander copy.jpg">
          <a:extLst>
            <a:ext uri="{FF2B5EF4-FFF2-40B4-BE49-F238E27FC236}">
              <a16:creationId xmlns:a16="http://schemas.microsoft.com/office/drawing/2014/main" id="{BDE7D412-1BA8-40FB-845A-05D8412C9D48}"/>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5911850" y="53562250"/>
          <a:ext cx="1066800" cy="76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247650</xdr:colOff>
      <xdr:row>39</xdr:row>
      <xdr:rowOff>133350</xdr:rowOff>
    </xdr:from>
    <xdr:to>
      <xdr:col>5</xdr:col>
      <xdr:colOff>1289050</xdr:colOff>
      <xdr:row>39</xdr:row>
      <xdr:rowOff>933450</xdr:rowOff>
    </xdr:to>
    <xdr:pic>
      <xdr:nvPicPr>
        <xdr:cNvPr id="350985" name="Picture 156" descr="Colander copy.jpg">
          <a:extLst>
            <a:ext uri="{FF2B5EF4-FFF2-40B4-BE49-F238E27FC236}">
              <a16:creationId xmlns:a16="http://schemas.microsoft.com/office/drawing/2014/main" id="{CA33D170-FBAC-401C-96AB-90EE5C876CD4}"/>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5949950" y="54730650"/>
          <a:ext cx="10414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387350</xdr:colOff>
      <xdr:row>40</xdr:row>
      <xdr:rowOff>133350</xdr:rowOff>
    </xdr:from>
    <xdr:to>
      <xdr:col>5</xdr:col>
      <xdr:colOff>1003300</xdr:colOff>
      <xdr:row>40</xdr:row>
      <xdr:rowOff>762000</xdr:rowOff>
    </xdr:to>
    <xdr:pic>
      <xdr:nvPicPr>
        <xdr:cNvPr id="350986" name="Picture 74">
          <a:extLst>
            <a:ext uri="{FF2B5EF4-FFF2-40B4-BE49-F238E27FC236}">
              <a16:creationId xmlns:a16="http://schemas.microsoft.com/office/drawing/2014/main" id="{C619EE99-A9EE-4E53-8403-4E798EECDBEB}"/>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6089650" y="55937150"/>
          <a:ext cx="6159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406400</xdr:colOff>
      <xdr:row>41</xdr:row>
      <xdr:rowOff>19050</xdr:rowOff>
    </xdr:from>
    <xdr:to>
      <xdr:col>5</xdr:col>
      <xdr:colOff>1263650</xdr:colOff>
      <xdr:row>41</xdr:row>
      <xdr:rowOff>952500</xdr:rowOff>
    </xdr:to>
    <xdr:pic>
      <xdr:nvPicPr>
        <xdr:cNvPr id="350987" name="Picture 6">
          <a:extLst>
            <a:ext uri="{FF2B5EF4-FFF2-40B4-BE49-F238E27FC236}">
              <a16:creationId xmlns:a16="http://schemas.microsoft.com/office/drawing/2014/main" id="{9E530489-07E2-4B08-ADA5-E403A418B257}"/>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6108700" y="57029350"/>
          <a:ext cx="8572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5</xdr:col>
      <xdr:colOff>482600</xdr:colOff>
      <xdr:row>42</xdr:row>
      <xdr:rowOff>133350</xdr:rowOff>
    </xdr:from>
    <xdr:to>
      <xdr:col>5</xdr:col>
      <xdr:colOff>1092200</xdr:colOff>
      <xdr:row>42</xdr:row>
      <xdr:rowOff>990600</xdr:rowOff>
    </xdr:to>
    <xdr:pic>
      <xdr:nvPicPr>
        <xdr:cNvPr id="350988" name="Picture 51">
          <a:extLst>
            <a:ext uri="{FF2B5EF4-FFF2-40B4-BE49-F238E27FC236}">
              <a16:creationId xmlns:a16="http://schemas.microsoft.com/office/drawing/2014/main" id="{EB099585-95DD-4838-B7DA-B4D5CB445819}"/>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6184900" y="58350150"/>
          <a:ext cx="6096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438150</xdr:colOff>
      <xdr:row>43</xdr:row>
      <xdr:rowOff>19050</xdr:rowOff>
    </xdr:from>
    <xdr:to>
      <xdr:col>5</xdr:col>
      <xdr:colOff>1155700</xdr:colOff>
      <xdr:row>43</xdr:row>
      <xdr:rowOff>1028700</xdr:rowOff>
    </xdr:to>
    <xdr:pic>
      <xdr:nvPicPr>
        <xdr:cNvPr id="350989" name="Picture 51">
          <a:extLst>
            <a:ext uri="{FF2B5EF4-FFF2-40B4-BE49-F238E27FC236}">
              <a16:creationId xmlns:a16="http://schemas.microsoft.com/office/drawing/2014/main" id="{784670B5-DF7A-4456-93DA-D7A61D380949}"/>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6140450" y="59442350"/>
          <a:ext cx="7175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292100</xdr:colOff>
      <xdr:row>45</xdr:row>
      <xdr:rowOff>304800</xdr:rowOff>
    </xdr:from>
    <xdr:to>
      <xdr:col>5</xdr:col>
      <xdr:colOff>952500</xdr:colOff>
      <xdr:row>45</xdr:row>
      <xdr:rowOff>704850</xdr:rowOff>
    </xdr:to>
    <xdr:pic>
      <xdr:nvPicPr>
        <xdr:cNvPr id="350990" name="Picture 44" descr="ss chimta.jpg">
          <a:extLst>
            <a:ext uri="{FF2B5EF4-FFF2-40B4-BE49-F238E27FC236}">
              <a16:creationId xmlns:a16="http://schemas.microsoft.com/office/drawing/2014/main" id="{F5FFFB69-1926-4D9F-8DF1-4499BA18B75A}"/>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5994400" y="62141100"/>
          <a:ext cx="6604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190500</xdr:colOff>
      <xdr:row>44</xdr:row>
      <xdr:rowOff>285750</xdr:rowOff>
    </xdr:from>
    <xdr:to>
      <xdr:col>5</xdr:col>
      <xdr:colOff>1168400</xdr:colOff>
      <xdr:row>44</xdr:row>
      <xdr:rowOff>1028700</xdr:rowOff>
    </xdr:to>
    <xdr:pic>
      <xdr:nvPicPr>
        <xdr:cNvPr id="350991" name="Picture 105">
          <a:extLst>
            <a:ext uri="{FF2B5EF4-FFF2-40B4-BE49-F238E27FC236}">
              <a16:creationId xmlns:a16="http://schemas.microsoft.com/office/drawing/2014/main" id="{95EF29BE-DC90-45AD-BA05-AA0C11C00CC7}"/>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5892800" y="60915550"/>
          <a:ext cx="9779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46</xdr:row>
      <xdr:rowOff>158750</xdr:rowOff>
    </xdr:from>
    <xdr:to>
      <xdr:col>5</xdr:col>
      <xdr:colOff>1168400</xdr:colOff>
      <xdr:row>46</xdr:row>
      <xdr:rowOff>749300</xdr:rowOff>
    </xdr:to>
    <xdr:pic>
      <xdr:nvPicPr>
        <xdr:cNvPr id="350992" name="Picture 124">
          <a:extLst>
            <a:ext uri="{FF2B5EF4-FFF2-40B4-BE49-F238E27FC236}">
              <a16:creationId xmlns:a16="http://schemas.microsoft.com/office/drawing/2014/main" id="{FC4525B4-D175-468F-81A8-271197758FF4}"/>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5892800" y="63201550"/>
          <a:ext cx="9779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47</xdr:row>
      <xdr:rowOff>158750</xdr:rowOff>
    </xdr:from>
    <xdr:to>
      <xdr:col>5</xdr:col>
      <xdr:colOff>1181100</xdr:colOff>
      <xdr:row>47</xdr:row>
      <xdr:rowOff>768350</xdr:rowOff>
    </xdr:to>
    <xdr:pic>
      <xdr:nvPicPr>
        <xdr:cNvPr id="350993" name="Picture 189">
          <a:extLst>
            <a:ext uri="{FF2B5EF4-FFF2-40B4-BE49-F238E27FC236}">
              <a16:creationId xmlns:a16="http://schemas.microsoft.com/office/drawing/2014/main" id="{BAA4014D-3A48-4774-9277-13BA3FEBA293}"/>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5892800" y="64408050"/>
          <a:ext cx="9906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48</xdr:row>
      <xdr:rowOff>158750</xdr:rowOff>
    </xdr:from>
    <xdr:to>
      <xdr:col>5</xdr:col>
      <xdr:colOff>1238250</xdr:colOff>
      <xdr:row>48</xdr:row>
      <xdr:rowOff>787400</xdr:rowOff>
    </xdr:to>
    <xdr:pic>
      <xdr:nvPicPr>
        <xdr:cNvPr id="350994" name="Picture 190">
          <a:extLst>
            <a:ext uri="{FF2B5EF4-FFF2-40B4-BE49-F238E27FC236}">
              <a16:creationId xmlns:a16="http://schemas.microsoft.com/office/drawing/2014/main" id="{4ABBF887-5665-470C-8F8E-767AC7347885}"/>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5892800" y="65614550"/>
          <a:ext cx="10477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317500</xdr:colOff>
      <xdr:row>49</xdr:row>
      <xdr:rowOff>101600</xdr:rowOff>
    </xdr:from>
    <xdr:to>
      <xdr:col>5</xdr:col>
      <xdr:colOff>1174750</xdr:colOff>
      <xdr:row>49</xdr:row>
      <xdr:rowOff>825500</xdr:rowOff>
    </xdr:to>
    <xdr:pic>
      <xdr:nvPicPr>
        <xdr:cNvPr id="350995" name="Picture 53">
          <a:extLst>
            <a:ext uri="{FF2B5EF4-FFF2-40B4-BE49-F238E27FC236}">
              <a16:creationId xmlns:a16="http://schemas.microsoft.com/office/drawing/2014/main" id="{A2E13542-5E9A-491F-8DBA-74B1E62B5939}"/>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6019800" y="66763900"/>
          <a:ext cx="8572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209550</xdr:colOff>
      <xdr:row>50</xdr:row>
      <xdr:rowOff>76200</xdr:rowOff>
    </xdr:from>
    <xdr:to>
      <xdr:col>5</xdr:col>
      <xdr:colOff>1200150</xdr:colOff>
      <xdr:row>50</xdr:row>
      <xdr:rowOff>469900</xdr:rowOff>
    </xdr:to>
    <xdr:pic>
      <xdr:nvPicPr>
        <xdr:cNvPr id="350996" name="Picture 36" descr="Favorable-Stainless-Steel-Soup-Spoon-E01-.jpg">
          <a:extLst>
            <a:ext uri="{FF2B5EF4-FFF2-40B4-BE49-F238E27FC236}">
              <a16:creationId xmlns:a16="http://schemas.microsoft.com/office/drawing/2014/main" id="{0CC69AD7-3B1D-43ED-BBAA-9A031E8C20AC}"/>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rcRect r="362"/>
        <a:stretch>
          <a:fillRect/>
        </a:stretch>
      </xdr:blipFill>
      <xdr:spPr bwMode="auto">
        <a:xfrm>
          <a:off x="5911850" y="67945000"/>
          <a:ext cx="990600"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431800</xdr:colOff>
      <xdr:row>51</xdr:row>
      <xdr:rowOff>101600</xdr:rowOff>
    </xdr:from>
    <xdr:to>
      <xdr:col>5</xdr:col>
      <xdr:colOff>1073150</xdr:colOff>
      <xdr:row>51</xdr:row>
      <xdr:rowOff>482600</xdr:rowOff>
    </xdr:to>
    <xdr:pic>
      <xdr:nvPicPr>
        <xdr:cNvPr id="350997" name="Picture 111">
          <a:extLst>
            <a:ext uri="{FF2B5EF4-FFF2-40B4-BE49-F238E27FC236}">
              <a16:creationId xmlns:a16="http://schemas.microsoft.com/office/drawing/2014/main" id="{58CC8977-1BA1-473A-B0F1-FCA2DB508CD9}"/>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6134100" y="69176900"/>
          <a:ext cx="6413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406400</xdr:colOff>
      <xdr:row>52</xdr:row>
      <xdr:rowOff>158750</xdr:rowOff>
    </xdr:from>
    <xdr:to>
      <xdr:col>5</xdr:col>
      <xdr:colOff>1047750</xdr:colOff>
      <xdr:row>52</xdr:row>
      <xdr:rowOff>539750</xdr:rowOff>
    </xdr:to>
    <xdr:pic>
      <xdr:nvPicPr>
        <xdr:cNvPr id="350998" name="Picture 112">
          <a:extLst>
            <a:ext uri="{FF2B5EF4-FFF2-40B4-BE49-F238E27FC236}">
              <a16:creationId xmlns:a16="http://schemas.microsoft.com/office/drawing/2014/main" id="{7A172BBB-58E2-4CAD-B038-7483FE620C2E}"/>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6108700" y="70440550"/>
          <a:ext cx="6413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400050</xdr:colOff>
      <xdr:row>53</xdr:row>
      <xdr:rowOff>158750</xdr:rowOff>
    </xdr:from>
    <xdr:to>
      <xdr:col>5</xdr:col>
      <xdr:colOff>1041400</xdr:colOff>
      <xdr:row>53</xdr:row>
      <xdr:rowOff>539750</xdr:rowOff>
    </xdr:to>
    <xdr:pic>
      <xdr:nvPicPr>
        <xdr:cNvPr id="350999" name="Picture 113">
          <a:extLst>
            <a:ext uri="{FF2B5EF4-FFF2-40B4-BE49-F238E27FC236}">
              <a16:creationId xmlns:a16="http://schemas.microsoft.com/office/drawing/2014/main" id="{37F03669-0136-4492-BB0D-81B8A623AAC3}"/>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6102350" y="71647050"/>
          <a:ext cx="6413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196850</xdr:colOff>
      <xdr:row>56</xdr:row>
      <xdr:rowOff>190500</xdr:rowOff>
    </xdr:from>
    <xdr:to>
      <xdr:col>5</xdr:col>
      <xdr:colOff>1384300</xdr:colOff>
      <xdr:row>56</xdr:row>
      <xdr:rowOff>895350</xdr:rowOff>
    </xdr:to>
    <xdr:pic>
      <xdr:nvPicPr>
        <xdr:cNvPr id="351000" name="Picture 177">
          <a:extLst>
            <a:ext uri="{FF2B5EF4-FFF2-40B4-BE49-F238E27FC236}">
              <a16:creationId xmlns:a16="http://schemas.microsoft.com/office/drawing/2014/main" id="{B4F4A9CE-F341-4D87-A15E-6BEBB169321B}"/>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5899150" y="75298300"/>
          <a:ext cx="11874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158750</xdr:colOff>
      <xdr:row>57</xdr:row>
      <xdr:rowOff>139700</xdr:rowOff>
    </xdr:from>
    <xdr:to>
      <xdr:col>5</xdr:col>
      <xdr:colOff>1384300</xdr:colOff>
      <xdr:row>57</xdr:row>
      <xdr:rowOff>850900</xdr:rowOff>
    </xdr:to>
    <xdr:pic>
      <xdr:nvPicPr>
        <xdr:cNvPr id="351001" name="Picture 178">
          <a:extLst>
            <a:ext uri="{FF2B5EF4-FFF2-40B4-BE49-F238E27FC236}">
              <a16:creationId xmlns:a16="http://schemas.microsoft.com/office/drawing/2014/main" id="{906F98F2-D45A-4DA6-BC81-7B98F7C837F3}"/>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5861050" y="76454000"/>
          <a:ext cx="122555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209550</xdr:colOff>
      <xdr:row>55</xdr:row>
      <xdr:rowOff>158750</xdr:rowOff>
    </xdr:from>
    <xdr:to>
      <xdr:col>5</xdr:col>
      <xdr:colOff>1397000</xdr:colOff>
      <xdr:row>55</xdr:row>
      <xdr:rowOff>863600</xdr:rowOff>
    </xdr:to>
    <xdr:pic>
      <xdr:nvPicPr>
        <xdr:cNvPr id="351002" name="Picture 177">
          <a:extLst>
            <a:ext uri="{FF2B5EF4-FFF2-40B4-BE49-F238E27FC236}">
              <a16:creationId xmlns:a16="http://schemas.microsoft.com/office/drawing/2014/main" id="{5E9BA85A-DB99-4E48-AB6B-AE69C87493EC}"/>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5911850" y="74060050"/>
          <a:ext cx="11874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260350</xdr:colOff>
      <xdr:row>54</xdr:row>
      <xdr:rowOff>158750</xdr:rowOff>
    </xdr:from>
    <xdr:to>
      <xdr:col>5</xdr:col>
      <xdr:colOff>1447800</xdr:colOff>
      <xdr:row>54</xdr:row>
      <xdr:rowOff>863600</xdr:rowOff>
    </xdr:to>
    <xdr:pic>
      <xdr:nvPicPr>
        <xdr:cNvPr id="351003" name="Picture 177">
          <a:extLst>
            <a:ext uri="{FF2B5EF4-FFF2-40B4-BE49-F238E27FC236}">
              <a16:creationId xmlns:a16="http://schemas.microsoft.com/office/drawing/2014/main" id="{D16ADF80-8FB9-4F1E-BE43-0181A5B0088B}"/>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5962650" y="72853550"/>
          <a:ext cx="11874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292100</xdr:colOff>
      <xdr:row>58</xdr:row>
      <xdr:rowOff>133350</xdr:rowOff>
    </xdr:from>
    <xdr:to>
      <xdr:col>5</xdr:col>
      <xdr:colOff>1301750</xdr:colOff>
      <xdr:row>58</xdr:row>
      <xdr:rowOff>742950</xdr:rowOff>
    </xdr:to>
    <xdr:pic>
      <xdr:nvPicPr>
        <xdr:cNvPr id="351004" name="Picture 179">
          <a:extLst>
            <a:ext uri="{FF2B5EF4-FFF2-40B4-BE49-F238E27FC236}">
              <a16:creationId xmlns:a16="http://schemas.microsoft.com/office/drawing/2014/main" id="{5867D156-8FF0-48DE-B0C3-8FA206A695FB}"/>
            </a:ext>
          </a:extLst>
        </xdr:cNvPr>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5994400" y="77654150"/>
          <a:ext cx="10096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292100</xdr:colOff>
      <xdr:row>60</xdr:row>
      <xdr:rowOff>228600</xdr:rowOff>
    </xdr:from>
    <xdr:to>
      <xdr:col>5</xdr:col>
      <xdr:colOff>1320800</xdr:colOff>
      <xdr:row>60</xdr:row>
      <xdr:rowOff>800100</xdr:rowOff>
    </xdr:to>
    <xdr:pic>
      <xdr:nvPicPr>
        <xdr:cNvPr id="351005" name="Picture 114">
          <a:extLst>
            <a:ext uri="{FF2B5EF4-FFF2-40B4-BE49-F238E27FC236}">
              <a16:creationId xmlns:a16="http://schemas.microsoft.com/office/drawing/2014/main" id="{C522C2B0-3365-4549-A569-FCEA44A250FD}"/>
            </a:ext>
          </a:extLst>
        </xdr:cNvPr>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5994400" y="80162400"/>
          <a:ext cx="10287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171450</xdr:colOff>
      <xdr:row>59</xdr:row>
      <xdr:rowOff>114300</xdr:rowOff>
    </xdr:from>
    <xdr:to>
      <xdr:col>5</xdr:col>
      <xdr:colOff>1352550</xdr:colOff>
      <xdr:row>59</xdr:row>
      <xdr:rowOff>876300</xdr:rowOff>
    </xdr:to>
    <xdr:pic>
      <xdr:nvPicPr>
        <xdr:cNvPr id="351006" name="Picture 27" descr="Stew Pan.jpg">
          <a:extLst>
            <a:ext uri="{FF2B5EF4-FFF2-40B4-BE49-F238E27FC236}">
              <a16:creationId xmlns:a16="http://schemas.microsoft.com/office/drawing/2014/main" id="{9DF883FD-B449-4488-8DD6-9621787473EC}"/>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5873750" y="78841600"/>
          <a:ext cx="11811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317500</xdr:colOff>
      <xdr:row>62</xdr:row>
      <xdr:rowOff>190500</xdr:rowOff>
    </xdr:from>
    <xdr:to>
      <xdr:col>5</xdr:col>
      <xdr:colOff>1136650</xdr:colOff>
      <xdr:row>62</xdr:row>
      <xdr:rowOff>742950</xdr:rowOff>
    </xdr:to>
    <xdr:pic>
      <xdr:nvPicPr>
        <xdr:cNvPr id="351007" name="Picture 26" descr="080109090522sd2.jpg">
          <a:extLst>
            <a:ext uri="{FF2B5EF4-FFF2-40B4-BE49-F238E27FC236}">
              <a16:creationId xmlns:a16="http://schemas.microsoft.com/office/drawing/2014/main" id="{63B3B2F1-1971-4EF0-B64B-51EF2585C7AC}"/>
            </a:ext>
          </a:extLst>
        </xdr:cNvPr>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6019800" y="82537300"/>
          <a:ext cx="8191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381000</xdr:colOff>
      <xdr:row>63</xdr:row>
      <xdr:rowOff>266700</xdr:rowOff>
    </xdr:from>
    <xdr:to>
      <xdr:col>5</xdr:col>
      <xdr:colOff>1200150</xdr:colOff>
      <xdr:row>63</xdr:row>
      <xdr:rowOff>819150</xdr:rowOff>
    </xdr:to>
    <xdr:pic>
      <xdr:nvPicPr>
        <xdr:cNvPr id="351008" name="Picture 26" descr="080109090522sd2.jpg">
          <a:extLst>
            <a:ext uri="{FF2B5EF4-FFF2-40B4-BE49-F238E27FC236}">
              <a16:creationId xmlns:a16="http://schemas.microsoft.com/office/drawing/2014/main" id="{3E223884-DDD7-4CB6-89FC-B850C06FEB14}"/>
            </a:ext>
          </a:extLst>
        </xdr:cNvPr>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6083300" y="83820000"/>
          <a:ext cx="8191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400050</xdr:colOff>
      <xdr:row>64</xdr:row>
      <xdr:rowOff>292100</xdr:rowOff>
    </xdr:from>
    <xdr:to>
      <xdr:col>5</xdr:col>
      <xdr:colOff>1219200</xdr:colOff>
      <xdr:row>64</xdr:row>
      <xdr:rowOff>844550</xdr:rowOff>
    </xdr:to>
    <xdr:pic>
      <xdr:nvPicPr>
        <xdr:cNvPr id="351009" name="Picture 26" descr="080109090522sd2.jpg">
          <a:extLst>
            <a:ext uri="{FF2B5EF4-FFF2-40B4-BE49-F238E27FC236}">
              <a16:creationId xmlns:a16="http://schemas.microsoft.com/office/drawing/2014/main" id="{AE425F9E-B5C6-405B-854E-260EBA237B42}"/>
            </a:ext>
          </a:extLst>
        </xdr:cNvPr>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6102350" y="85051900"/>
          <a:ext cx="8191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292100</xdr:colOff>
      <xdr:row>61</xdr:row>
      <xdr:rowOff>209550</xdr:rowOff>
    </xdr:from>
    <xdr:to>
      <xdr:col>5</xdr:col>
      <xdr:colOff>1111250</xdr:colOff>
      <xdr:row>61</xdr:row>
      <xdr:rowOff>762000</xdr:rowOff>
    </xdr:to>
    <xdr:pic>
      <xdr:nvPicPr>
        <xdr:cNvPr id="351010" name="Picture 26" descr="080109090522sd2.jpg">
          <a:extLst>
            <a:ext uri="{FF2B5EF4-FFF2-40B4-BE49-F238E27FC236}">
              <a16:creationId xmlns:a16="http://schemas.microsoft.com/office/drawing/2014/main" id="{171DD0EC-AF06-46FF-AE1C-8F70A080C69A}"/>
            </a:ext>
          </a:extLst>
        </xdr:cNvPr>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5994400" y="81349850"/>
          <a:ext cx="8191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330200</xdr:colOff>
      <xdr:row>65</xdr:row>
      <xdr:rowOff>190500</xdr:rowOff>
    </xdr:from>
    <xdr:to>
      <xdr:col>5</xdr:col>
      <xdr:colOff>1250950</xdr:colOff>
      <xdr:row>65</xdr:row>
      <xdr:rowOff>552450</xdr:rowOff>
    </xdr:to>
    <xdr:pic>
      <xdr:nvPicPr>
        <xdr:cNvPr id="351011" name="Picture 34" descr="images.jpg">
          <a:extLst>
            <a:ext uri="{FF2B5EF4-FFF2-40B4-BE49-F238E27FC236}">
              <a16:creationId xmlns:a16="http://schemas.microsoft.com/office/drawing/2014/main" id="{1DD101A5-667F-41D8-811F-0F537859E7F4}"/>
            </a:ext>
          </a:extLst>
        </xdr:cNvPr>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rcRect b="629"/>
        <a:stretch>
          <a:fillRect/>
        </a:stretch>
      </xdr:blipFill>
      <xdr:spPr bwMode="auto">
        <a:xfrm>
          <a:off x="6032500" y="86156800"/>
          <a:ext cx="9207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66</xdr:row>
      <xdr:rowOff>114300</xdr:rowOff>
    </xdr:from>
    <xdr:to>
      <xdr:col>5</xdr:col>
      <xdr:colOff>1358900</xdr:colOff>
      <xdr:row>66</xdr:row>
      <xdr:rowOff>685800</xdr:rowOff>
    </xdr:to>
    <xdr:pic>
      <xdr:nvPicPr>
        <xdr:cNvPr id="351012" name="Picture 43">
          <a:extLst>
            <a:ext uri="{FF2B5EF4-FFF2-40B4-BE49-F238E27FC236}">
              <a16:creationId xmlns:a16="http://schemas.microsoft.com/office/drawing/2014/main" id="{A50C5F28-3FFF-4351-AB9F-3722201FCF7A}"/>
            </a:ext>
          </a:extLst>
        </xdr:cNvPr>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5969000" y="87287100"/>
          <a:ext cx="10922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361950</xdr:colOff>
      <xdr:row>67</xdr:row>
      <xdr:rowOff>95250</xdr:rowOff>
    </xdr:from>
    <xdr:to>
      <xdr:col>5</xdr:col>
      <xdr:colOff>1238250</xdr:colOff>
      <xdr:row>67</xdr:row>
      <xdr:rowOff>806450</xdr:rowOff>
    </xdr:to>
    <xdr:pic>
      <xdr:nvPicPr>
        <xdr:cNvPr id="351013" name="Picture 26">
          <a:extLst>
            <a:ext uri="{FF2B5EF4-FFF2-40B4-BE49-F238E27FC236}">
              <a16:creationId xmlns:a16="http://schemas.microsoft.com/office/drawing/2014/main" id="{625F1AD4-DD9E-42B3-BD67-52617291AA0F}"/>
            </a:ext>
          </a:extLst>
        </xdr:cNvPr>
        <xdr:cNvPicPr>
          <a:picLocks noChangeAspect="1" noChangeArrowheads="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6064250" y="88474550"/>
          <a:ext cx="8763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5</xdr:col>
      <xdr:colOff>298450</xdr:colOff>
      <xdr:row>68</xdr:row>
      <xdr:rowOff>114300</xdr:rowOff>
    </xdr:from>
    <xdr:to>
      <xdr:col>5</xdr:col>
      <xdr:colOff>1225550</xdr:colOff>
      <xdr:row>68</xdr:row>
      <xdr:rowOff>857250</xdr:rowOff>
    </xdr:to>
    <xdr:pic>
      <xdr:nvPicPr>
        <xdr:cNvPr id="351014" name="Picture 26">
          <a:extLst>
            <a:ext uri="{FF2B5EF4-FFF2-40B4-BE49-F238E27FC236}">
              <a16:creationId xmlns:a16="http://schemas.microsoft.com/office/drawing/2014/main" id="{6FAB1846-4737-4C8B-97BA-075AFEBB69AC}"/>
            </a:ext>
          </a:extLst>
        </xdr:cNvPr>
        <xdr:cNvPicPr>
          <a:picLocks noChangeAspect="1" noChangeArrowheads="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6000750" y="89700100"/>
          <a:ext cx="9271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5</xdr:col>
      <xdr:colOff>266700</xdr:colOff>
      <xdr:row>69</xdr:row>
      <xdr:rowOff>133350</xdr:rowOff>
    </xdr:from>
    <xdr:to>
      <xdr:col>5</xdr:col>
      <xdr:colOff>1187450</xdr:colOff>
      <xdr:row>69</xdr:row>
      <xdr:rowOff>876300</xdr:rowOff>
    </xdr:to>
    <xdr:pic>
      <xdr:nvPicPr>
        <xdr:cNvPr id="351015" name="Picture 26">
          <a:extLst>
            <a:ext uri="{FF2B5EF4-FFF2-40B4-BE49-F238E27FC236}">
              <a16:creationId xmlns:a16="http://schemas.microsoft.com/office/drawing/2014/main" id="{68849BBE-565B-4C44-9009-F1BD56CDADE1}"/>
            </a:ext>
          </a:extLst>
        </xdr:cNvPr>
        <xdr:cNvPicPr>
          <a:picLocks noChangeAspect="1" noChangeArrowheads="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5969000" y="90925650"/>
          <a:ext cx="9207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5</xdr:col>
      <xdr:colOff>292100</xdr:colOff>
      <xdr:row>70</xdr:row>
      <xdr:rowOff>114300</xdr:rowOff>
    </xdr:from>
    <xdr:to>
      <xdr:col>5</xdr:col>
      <xdr:colOff>1200150</xdr:colOff>
      <xdr:row>70</xdr:row>
      <xdr:rowOff>844550</xdr:rowOff>
    </xdr:to>
    <xdr:pic>
      <xdr:nvPicPr>
        <xdr:cNvPr id="351016" name="Picture 26">
          <a:extLst>
            <a:ext uri="{FF2B5EF4-FFF2-40B4-BE49-F238E27FC236}">
              <a16:creationId xmlns:a16="http://schemas.microsoft.com/office/drawing/2014/main" id="{FE626B2D-0CCA-4E71-A0FE-6E5534850586}"/>
            </a:ext>
          </a:extLst>
        </xdr:cNvPr>
        <xdr:cNvPicPr>
          <a:picLocks noChangeAspect="1" noChangeArrowheads="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5994400" y="92113100"/>
          <a:ext cx="90805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5</xdr:col>
      <xdr:colOff>342900</xdr:colOff>
      <xdr:row>71</xdr:row>
      <xdr:rowOff>114300</xdr:rowOff>
    </xdr:from>
    <xdr:to>
      <xdr:col>5</xdr:col>
      <xdr:colOff>1085850</xdr:colOff>
      <xdr:row>71</xdr:row>
      <xdr:rowOff>857250</xdr:rowOff>
    </xdr:to>
    <xdr:pic>
      <xdr:nvPicPr>
        <xdr:cNvPr id="351017" name="Picture 119">
          <a:extLst>
            <a:ext uri="{FF2B5EF4-FFF2-40B4-BE49-F238E27FC236}">
              <a16:creationId xmlns:a16="http://schemas.microsoft.com/office/drawing/2014/main" id="{F0731D95-D888-47CC-9AB4-555F1CF19836}"/>
            </a:ext>
          </a:extLst>
        </xdr:cNvPr>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6045200" y="93319600"/>
          <a:ext cx="7429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406400</xdr:colOff>
      <xdr:row>72</xdr:row>
      <xdr:rowOff>76200</xdr:rowOff>
    </xdr:from>
    <xdr:to>
      <xdr:col>5</xdr:col>
      <xdr:colOff>977900</xdr:colOff>
      <xdr:row>72</xdr:row>
      <xdr:rowOff>971550</xdr:rowOff>
    </xdr:to>
    <xdr:pic>
      <xdr:nvPicPr>
        <xdr:cNvPr id="351018" name="Picture 188">
          <a:extLst>
            <a:ext uri="{FF2B5EF4-FFF2-40B4-BE49-F238E27FC236}">
              <a16:creationId xmlns:a16="http://schemas.microsoft.com/office/drawing/2014/main" id="{BA3856E3-99BD-4E39-8CC7-99245657B5EF}"/>
            </a:ext>
          </a:extLst>
        </xdr:cNvPr>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6108700" y="94488000"/>
          <a:ext cx="5715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75</xdr:row>
      <xdr:rowOff>209550</xdr:rowOff>
    </xdr:from>
    <xdr:to>
      <xdr:col>5</xdr:col>
      <xdr:colOff>1206500</xdr:colOff>
      <xdr:row>75</xdr:row>
      <xdr:rowOff>857250</xdr:rowOff>
    </xdr:to>
    <xdr:pic>
      <xdr:nvPicPr>
        <xdr:cNvPr id="351019" name="Picture 102" descr="720_13039.jpg">
          <a:extLst>
            <a:ext uri="{FF2B5EF4-FFF2-40B4-BE49-F238E27FC236}">
              <a16:creationId xmlns:a16="http://schemas.microsoft.com/office/drawing/2014/main" id="{A8C83DA3-8836-4969-802E-CCC18BE5422B}"/>
            </a:ext>
          </a:extLst>
        </xdr:cNvPr>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5969000" y="98240850"/>
          <a:ext cx="9398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101600</xdr:colOff>
      <xdr:row>76</xdr:row>
      <xdr:rowOff>254000</xdr:rowOff>
    </xdr:from>
    <xdr:to>
      <xdr:col>5</xdr:col>
      <xdr:colOff>1193800</xdr:colOff>
      <xdr:row>76</xdr:row>
      <xdr:rowOff>863600</xdr:rowOff>
    </xdr:to>
    <xdr:pic>
      <xdr:nvPicPr>
        <xdr:cNvPr id="351020" name="Picture 103" descr="index.jpg">
          <a:extLst>
            <a:ext uri="{FF2B5EF4-FFF2-40B4-BE49-F238E27FC236}">
              <a16:creationId xmlns:a16="http://schemas.microsoft.com/office/drawing/2014/main" id="{A1C4971C-ECEE-41B8-8A2A-CBD5982140E7}"/>
            </a:ext>
          </a:extLst>
        </xdr:cNvPr>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5803900" y="99491800"/>
          <a:ext cx="10922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330200</xdr:colOff>
      <xdr:row>77</xdr:row>
      <xdr:rowOff>171450</xdr:rowOff>
    </xdr:from>
    <xdr:to>
      <xdr:col>5</xdr:col>
      <xdr:colOff>996950</xdr:colOff>
      <xdr:row>77</xdr:row>
      <xdr:rowOff>838200</xdr:rowOff>
    </xdr:to>
    <xdr:pic>
      <xdr:nvPicPr>
        <xdr:cNvPr id="351021" name="Picture 104" descr="Norpro-339-Stainless-Steel-Grater.jpg">
          <a:extLst>
            <a:ext uri="{FF2B5EF4-FFF2-40B4-BE49-F238E27FC236}">
              <a16:creationId xmlns:a16="http://schemas.microsoft.com/office/drawing/2014/main" id="{8825E4C4-64E2-4533-ADED-05C814FA2FD6}"/>
            </a:ext>
          </a:extLst>
        </xdr:cNvPr>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6032500" y="100615750"/>
          <a:ext cx="6667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78</xdr:row>
      <xdr:rowOff>247650</xdr:rowOff>
    </xdr:from>
    <xdr:to>
      <xdr:col>5</xdr:col>
      <xdr:colOff>1168400</xdr:colOff>
      <xdr:row>78</xdr:row>
      <xdr:rowOff>781050</xdr:rowOff>
    </xdr:to>
    <xdr:pic>
      <xdr:nvPicPr>
        <xdr:cNvPr id="351022" name="Picture 105" descr="71di6gl+LmL._SX425_.jpg">
          <a:extLst>
            <a:ext uri="{FF2B5EF4-FFF2-40B4-BE49-F238E27FC236}">
              <a16:creationId xmlns:a16="http://schemas.microsoft.com/office/drawing/2014/main" id="{FE6CACEC-3BA9-49F2-A702-ED55C2E6925C}"/>
            </a:ext>
          </a:extLst>
        </xdr:cNvPr>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5854700" y="101898450"/>
          <a:ext cx="10160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79</xdr:row>
      <xdr:rowOff>361950</xdr:rowOff>
    </xdr:from>
    <xdr:to>
      <xdr:col>5</xdr:col>
      <xdr:colOff>1225550</xdr:colOff>
      <xdr:row>79</xdr:row>
      <xdr:rowOff>800100</xdr:rowOff>
    </xdr:to>
    <xdr:pic>
      <xdr:nvPicPr>
        <xdr:cNvPr id="351023" name="Picture 36" descr="Favorable-Stainless-Steel-Soup-Spoon-E01-.jpg">
          <a:extLst>
            <a:ext uri="{FF2B5EF4-FFF2-40B4-BE49-F238E27FC236}">
              <a16:creationId xmlns:a16="http://schemas.microsoft.com/office/drawing/2014/main" id="{634966F9-57C8-4BB2-9042-5F9FC92191E8}"/>
            </a:ext>
          </a:extLst>
        </xdr:cNvPr>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r="87"/>
        <a:stretch>
          <a:fillRect/>
        </a:stretch>
      </xdr:blipFill>
      <xdr:spPr bwMode="auto">
        <a:xfrm>
          <a:off x="5930900" y="103219250"/>
          <a:ext cx="99695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317500</xdr:colOff>
      <xdr:row>80</xdr:row>
      <xdr:rowOff>57150</xdr:rowOff>
    </xdr:from>
    <xdr:to>
      <xdr:col>5</xdr:col>
      <xdr:colOff>1333500</xdr:colOff>
      <xdr:row>80</xdr:row>
      <xdr:rowOff>590550</xdr:rowOff>
    </xdr:to>
    <xdr:pic>
      <xdr:nvPicPr>
        <xdr:cNvPr id="351024" name="Picture 76">
          <a:extLst>
            <a:ext uri="{FF2B5EF4-FFF2-40B4-BE49-F238E27FC236}">
              <a16:creationId xmlns:a16="http://schemas.microsoft.com/office/drawing/2014/main" id="{C2DF275F-D725-4F02-A716-FD4FCBF4697B}"/>
            </a:ext>
          </a:extLst>
        </xdr:cNvPr>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6019800" y="104120950"/>
          <a:ext cx="10160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247650</xdr:colOff>
      <xdr:row>74</xdr:row>
      <xdr:rowOff>209550</xdr:rowOff>
    </xdr:from>
    <xdr:to>
      <xdr:col>5</xdr:col>
      <xdr:colOff>1117600</xdr:colOff>
      <xdr:row>74</xdr:row>
      <xdr:rowOff>819150</xdr:rowOff>
    </xdr:to>
    <xdr:pic>
      <xdr:nvPicPr>
        <xdr:cNvPr id="351025" name="Picture 52">
          <a:extLst>
            <a:ext uri="{FF2B5EF4-FFF2-40B4-BE49-F238E27FC236}">
              <a16:creationId xmlns:a16="http://schemas.microsoft.com/office/drawing/2014/main" id="{A9C22906-072B-4BE2-81E3-E6BB2BF28AFB}"/>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5949950" y="97034350"/>
          <a:ext cx="8699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73</xdr:row>
      <xdr:rowOff>139700</xdr:rowOff>
    </xdr:from>
    <xdr:to>
      <xdr:col>5</xdr:col>
      <xdr:colOff>1200150</xdr:colOff>
      <xdr:row>73</xdr:row>
      <xdr:rowOff>749300</xdr:rowOff>
    </xdr:to>
    <xdr:pic>
      <xdr:nvPicPr>
        <xdr:cNvPr id="351026" name="Picture 3">
          <a:extLst>
            <a:ext uri="{FF2B5EF4-FFF2-40B4-BE49-F238E27FC236}">
              <a16:creationId xmlns:a16="http://schemas.microsoft.com/office/drawing/2014/main" id="{B1C4E236-A178-480E-9188-BE94A726FCBE}"/>
            </a:ext>
          </a:extLst>
        </xdr:cNvPr>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5930900" y="95758000"/>
          <a:ext cx="9715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6.xml><?xml version="1.0" encoding="utf-8"?>
<xdr:wsDr xmlns:xdr="http://schemas.openxmlformats.org/drawingml/2006/spreadsheetDrawing" xmlns:a="http://schemas.openxmlformats.org/drawingml/2006/main">
  <xdr:twoCellAnchor>
    <xdr:from>
      <xdr:col>2</xdr:col>
      <xdr:colOff>50800</xdr:colOff>
      <xdr:row>1</xdr:row>
      <xdr:rowOff>50800</xdr:rowOff>
    </xdr:from>
    <xdr:to>
      <xdr:col>2</xdr:col>
      <xdr:colOff>869950</xdr:colOff>
      <xdr:row>1</xdr:row>
      <xdr:rowOff>641350</xdr:rowOff>
    </xdr:to>
    <xdr:pic>
      <xdr:nvPicPr>
        <xdr:cNvPr id="332161" name="il_fi" descr="il_fi">
          <a:extLst>
            <a:ext uri="{FF2B5EF4-FFF2-40B4-BE49-F238E27FC236}">
              <a16:creationId xmlns:a16="http://schemas.microsoft.com/office/drawing/2014/main" id="{61E24408-490B-46E1-B599-A4E0D603615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533650" y="431800"/>
          <a:ext cx="8191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50800</xdr:colOff>
      <xdr:row>2</xdr:row>
      <xdr:rowOff>25400</xdr:rowOff>
    </xdr:from>
    <xdr:to>
      <xdr:col>2</xdr:col>
      <xdr:colOff>869950</xdr:colOff>
      <xdr:row>2</xdr:row>
      <xdr:rowOff>615950</xdr:rowOff>
    </xdr:to>
    <xdr:pic>
      <xdr:nvPicPr>
        <xdr:cNvPr id="332162" name="il_fi" descr="il_fi">
          <a:extLst>
            <a:ext uri="{FF2B5EF4-FFF2-40B4-BE49-F238E27FC236}">
              <a16:creationId xmlns:a16="http://schemas.microsoft.com/office/drawing/2014/main" id="{B2AF7385-76AB-4FD1-9285-8ABF19E7435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533650" y="1060450"/>
          <a:ext cx="8191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152400</xdr:colOff>
      <xdr:row>3</xdr:row>
      <xdr:rowOff>76200</xdr:rowOff>
    </xdr:from>
    <xdr:to>
      <xdr:col>2</xdr:col>
      <xdr:colOff>730250</xdr:colOff>
      <xdr:row>3</xdr:row>
      <xdr:rowOff>482600</xdr:rowOff>
    </xdr:to>
    <xdr:pic>
      <xdr:nvPicPr>
        <xdr:cNvPr id="332163" name="il_fi" descr="il_fi">
          <a:extLst>
            <a:ext uri="{FF2B5EF4-FFF2-40B4-BE49-F238E27FC236}">
              <a16:creationId xmlns:a16="http://schemas.microsoft.com/office/drawing/2014/main" id="{DBE4473A-B949-4389-A62A-FC3AB85782B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635250" y="1758950"/>
          <a:ext cx="57785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31750</xdr:colOff>
      <xdr:row>5</xdr:row>
      <xdr:rowOff>38100</xdr:rowOff>
    </xdr:from>
    <xdr:to>
      <xdr:col>2</xdr:col>
      <xdr:colOff>552450</xdr:colOff>
      <xdr:row>5</xdr:row>
      <xdr:rowOff>596900</xdr:rowOff>
    </xdr:to>
    <xdr:pic>
      <xdr:nvPicPr>
        <xdr:cNvPr id="332164" name="Picture 22" descr="Picture 22">
          <a:extLst>
            <a:ext uri="{FF2B5EF4-FFF2-40B4-BE49-F238E27FC236}">
              <a16:creationId xmlns:a16="http://schemas.microsoft.com/office/drawing/2014/main" id="{98C7AD8C-39F3-41D1-A277-A46B512F85C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14600" y="2952750"/>
          <a:ext cx="52070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50800</xdr:colOff>
      <xdr:row>7</xdr:row>
      <xdr:rowOff>50800</xdr:rowOff>
    </xdr:from>
    <xdr:to>
      <xdr:col>2</xdr:col>
      <xdr:colOff>901700</xdr:colOff>
      <xdr:row>7</xdr:row>
      <xdr:rowOff>723900</xdr:rowOff>
    </xdr:to>
    <xdr:pic>
      <xdr:nvPicPr>
        <xdr:cNvPr id="332165" name="Picture 1" descr="Picture 1">
          <a:extLst>
            <a:ext uri="{FF2B5EF4-FFF2-40B4-BE49-F238E27FC236}">
              <a16:creationId xmlns:a16="http://schemas.microsoft.com/office/drawing/2014/main" id="{8A2296BB-FB2E-4AE6-AC6D-8097E99D5A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533650" y="4241800"/>
          <a:ext cx="85090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57150</xdr:colOff>
      <xdr:row>8</xdr:row>
      <xdr:rowOff>31750</xdr:rowOff>
    </xdr:from>
    <xdr:to>
      <xdr:col>2</xdr:col>
      <xdr:colOff>717550</xdr:colOff>
      <xdr:row>8</xdr:row>
      <xdr:rowOff>869950</xdr:rowOff>
    </xdr:to>
    <xdr:pic>
      <xdr:nvPicPr>
        <xdr:cNvPr id="332166" name="Picture 8" descr="Picture 8">
          <a:extLst>
            <a:ext uri="{FF2B5EF4-FFF2-40B4-BE49-F238E27FC236}">
              <a16:creationId xmlns:a16="http://schemas.microsoft.com/office/drawing/2014/main" id="{FFE01225-3D46-4902-9FAF-D3E4BEC7E04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540000" y="5041900"/>
          <a:ext cx="6604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50800</xdr:colOff>
      <xdr:row>10</xdr:row>
      <xdr:rowOff>38100</xdr:rowOff>
    </xdr:from>
    <xdr:to>
      <xdr:col>2</xdr:col>
      <xdr:colOff>539750</xdr:colOff>
      <xdr:row>10</xdr:row>
      <xdr:rowOff>806450</xdr:rowOff>
    </xdr:to>
    <xdr:pic>
      <xdr:nvPicPr>
        <xdr:cNvPr id="332167" name="Picture 11" descr="Picture 11">
          <a:extLst>
            <a:ext uri="{FF2B5EF4-FFF2-40B4-BE49-F238E27FC236}">
              <a16:creationId xmlns:a16="http://schemas.microsoft.com/office/drawing/2014/main" id="{CC90F345-6C04-4B91-9805-7A46C1F8F80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533650" y="6794500"/>
          <a:ext cx="488950" cy="76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82550</xdr:colOff>
      <xdr:row>9</xdr:row>
      <xdr:rowOff>57150</xdr:rowOff>
    </xdr:from>
    <xdr:to>
      <xdr:col>2</xdr:col>
      <xdr:colOff>469900</xdr:colOff>
      <xdr:row>9</xdr:row>
      <xdr:rowOff>673100</xdr:rowOff>
    </xdr:to>
    <xdr:pic>
      <xdr:nvPicPr>
        <xdr:cNvPr id="332168" name="Picture 12" descr="Picture 12">
          <a:extLst>
            <a:ext uri="{FF2B5EF4-FFF2-40B4-BE49-F238E27FC236}">
              <a16:creationId xmlns:a16="http://schemas.microsoft.com/office/drawing/2014/main" id="{7ED64670-CCD5-4F13-B5CB-25218F4F296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565400" y="6026150"/>
          <a:ext cx="3873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38100</xdr:colOff>
      <xdr:row>11</xdr:row>
      <xdr:rowOff>12700</xdr:rowOff>
    </xdr:from>
    <xdr:to>
      <xdr:col>2</xdr:col>
      <xdr:colOff>787400</xdr:colOff>
      <xdr:row>11</xdr:row>
      <xdr:rowOff>812800</xdr:rowOff>
    </xdr:to>
    <xdr:pic>
      <xdr:nvPicPr>
        <xdr:cNvPr id="332169" name="Picture 5" descr="Picture 5">
          <a:extLst>
            <a:ext uri="{FF2B5EF4-FFF2-40B4-BE49-F238E27FC236}">
              <a16:creationId xmlns:a16="http://schemas.microsoft.com/office/drawing/2014/main" id="{578F8D1B-80FA-422B-931A-7B775FA711E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520950" y="7626350"/>
          <a:ext cx="7493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50800</xdr:colOff>
      <xdr:row>15</xdr:row>
      <xdr:rowOff>6350</xdr:rowOff>
    </xdr:from>
    <xdr:to>
      <xdr:col>2</xdr:col>
      <xdr:colOff>1060450</xdr:colOff>
      <xdr:row>15</xdr:row>
      <xdr:rowOff>558800</xdr:rowOff>
    </xdr:to>
    <xdr:pic>
      <xdr:nvPicPr>
        <xdr:cNvPr id="332170" name="Picture 10" descr="Picture 10">
          <a:extLst>
            <a:ext uri="{FF2B5EF4-FFF2-40B4-BE49-F238E27FC236}">
              <a16:creationId xmlns:a16="http://schemas.microsoft.com/office/drawing/2014/main" id="{1A7EE60C-497D-4979-BC94-CAC2F044F1B5}"/>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533650" y="10744200"/>
          <a:ext cx="10096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69850</xdr:colOff>
      <xdr:row>16</xdr:row>
      <xdr:rowOff>57150</xdr:rowOff>
    </xdr:from>
    <xdr:to>
      <xdr:col>2</xdr:col>
      <xdr:colOff>825500</xdr:colOff>
      <xdr:row>16</xdr:row>
      <xdr:rowOff>781050</xdr:rowOff>
    </xdr:to>
    <xdr:pic>
      <xdr:nvPicPr>
        <xdr:cNvPr id="332171" name="Picture 1" descr="Picture 1">
          <a:extLst>
            <a:ext uri="{FF2B5EF4-FFF2-40B4-BE49-F238E27FC236}">
              <a16:creationId xmlns:a16="http://schemas.microsoft.com/office/drawing/2014/main" id="{BA920DD4-3565-4B18-9BF7-A02E23514F0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552700" y="11518900"/>
          <a:ext cx="7556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107950</xdr:colOff>
      <xdr:row>6</xdr:row>
      <xdr:rowOff>31750</xdr:rowOff>
    </xdr:from>
    <xdr:to>
      <xdr:col>2</xdr:col>
      <xdr:colOff>685800</xdr:colOff>
      <xdr:row>6</xdr:row>
      <xdr:rowOff>622300</xdr:rowOff>
    </xdr:to>
    <xdr:pic>
      <xdr:nvPicPr>
        <xdr:cNvPr id="332172" name="Picture 1" descr="Picture 1">
          <a:extLst>
            <a:ext uri="{FF2B5EF4-FFF2-40B4-BE49-F238E27FC236}">
              <a16:creationId xmlns:a16="http://schemas.microsoft.com/office/drawing/2014/main" id="{F32E4D31-F41B-4AC5-A838-536B0E4A093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590800" y="3594100"/>
          <a:ext cx="5778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38100</xdr:colOff>
      <xdr:row>4</xdr:row>
      <xdr:rowOff>50800</xdr:rowOff>
    </xdr:from>
    <xdr:to>
      <xdr:col>2</xdr:col>
      <xdr:colOff>946150</xdr:colOff>
      <xdr:row>4</xdr:row>
      <xdr:rowOff>654050</xdr:rowOff>
    </xdr:to>
    <xdr:pic>
      <xdr:nvPicPr>
        <xdr:cNvPr id="332173" name="Picture 1" descr="Picture 1">
          <a:extLst>
            <a:ext uri="{FF2B5EF4-FFF2-40B4-BE49-F238E27FC236}">
              <a16:creationId xmlns:a16="http://schemas.microsoft.com/office/drawing/2014/main" id="{B027E651-4323-4836-B6AC-31EF3D119F34}"/>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520950" y="2273300"/>
          <a:ext cx="90805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31750</xdr:colOff>
      <xdr:row>12</xdr:row>
      <xdr:rowOff>31750</xdr:rowOff>
    </xdr:from>
    <xdr:to>
      <xdr:col>2</xdr:col>
      <xdr:colOff>927100</xdr:colOff>
      <xdr:row>12</xdr:row>
      <xdr:rowOff>660400</xdr:rowOff>
    </xdr:to>
    <xdr:pic>
      <xdr:nvPicPr>
        <xdr:cNvPr id="332174" name="Picture 1" descr="Picture 1">
          <a:extLst>
            <a:ext uri="{FF2B5EF4-FFF2-40B4-BE49-F238E27FC236}">
              <a16:creationId xmlns:a16="http://schemas.microsoft.com/office/drawing/2014/main" id="{C119F90A-58E8-421E-8F4A-93284460481B}"/>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514600" y="8540750"/>
          <a:ext cx="895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38100</xdr:colOff>
      <xdr:row>13</xdr:row>
      <xdr:rowOff>25400</xdr:rowOff>
    </xdr:from>
    <xdr:to>
      <xdr:col>2</xdr:col>
      <xdr:colOff>958850</xdr:colOff>
      <xdr:row>13</xdr:row>
      <xdr:rowOff>673100</xdr:rowOff>
    </xdr:to>
    <xdr:pic>
      <xdr:nvPicPr>
        <xdr:cNvPr id="332175" name="Picture 1" descr="Picture 1">
          <a:extLst>
            <a:ext uri="{FF2B5EF4-FFF2-40B4-BE49-F238E27FC236}">
              <a16:creationId xmlns:a16="http://schemas.microsoft.com/office/drawing/2014/main" id="{9FB6B8E8-DE15-4758-972C-D42357FA236C}"/>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520950" y="9277350"/>
          <a:ext cx="9207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19050</xdr:colOff>
      <xdr:row>14</xdr:row>
      <xdr:rowOff>31750</xdr:rowOff>
    </xdr:from>
    <xdr:to>
      <xdr:col>2</xdr:col>
      <xdr:colOff>965200</xdr:colOff>
      <xdr:row>14</xdr:row>
      <xdr:rowOff>698500</xdr:rowOff>
    </xdr:to>
    <xdr:pic>
      <xdr:nvPicPr>
        <xdr:cNvPr id="332176" name="Picture 1" descr="Picture 1">
          <a:extLst>
            <a:ext uri="{FF2B5EF4-FFF2-40B4-BE49-F238E27FC236}">
              <a16:creationId xmlns:a16="http://schemas.microsoft.com/office/drawing/2014/main" id="{936ABE21-6BEC-4E25-B195-BC5251985065}"/>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501900" y="10007600"/>
          <a:ext cx="9461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336550</xdr:colOff>
      <xdr:row>1</xdr:row>
      <xdr:rowOff>152400</xdr:rowOff>
    </xdr:from>
    <xdr:to>
      <xdr:col>4</xdr:col>
      <xdr:colOff>1314450</xdr:colOff>
      <xdr:row>1</xdr:row>
      <xdr:rowOff>539750</xdr:rowOff>
    </xdr:to>
    <xdr:pic>
      <xdr:nvPicPr>
        <xdr:cNvPr id="332177" name="Picture 1">
          <a:extLst>
            <a:ext uri="{FF2B5EF4-FFF2-40B4-BE49-F238E27FC236}">
              <a16:creationId xmlns:a16="http://schemas.microsoft.com/office/drawing/2014/main" id="{9CAEB57E-AE0D-4EE2-81B9-334355C272C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946650" y="533400"/>
          <a:ext cx="977900" cy="387350"/>
        </a:xfrm>
        <a:prstGeom prst="rect">
          <a:avLst/>
        </a:prstGeom>
        <a:noFill/>
        <a:ln>
          <a:noFill/>
        </a:ln>
        <a:effectLst/>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3465A4"/>
              </a:solidFill>
              <a:round/>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pic>
    <xdr:clientData/>
  </xdr:twoCellAnchor>
  <xdr:twoCellAnchor>
    <xdr:from>
      <xdr:col>4</xdr:col>
      <xdr:colOff>298450</xdr:colOff>
      <xdr:row>2</xdr:row>
      <xdr:rowOff>63500</xdr:rowOff>
    </xdr:from>
    <xdr:to>
      <xdr:col>4</xdr:col>
      <xdr:colOff>1276350</xdr:colOff>
      <xdr:row>2</xdr:row>
      <xdr:rowOff>520700</xdr:rowOff>
    </xdr:to>
    <xdr:pic>
      <xdr:nvPicPr>
        <xdr:cNvPr id="332178" name="Picture 1">
          <a:extLst>
            <a:ext uri="{FF2B5EF4-FFF2-40B4-BE49-F238E27FC236}">
              <a16:creationId xmlns:a16="http://schemas.microsoft.com/office/drawing/2014/main" id="{1984476A-8773-4BED-8D34-C2F0FA521E6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908550" y="1098550"/>
          <a:ext cx="977900" cy="457200"/>
        </a:xfrm>
        <a:prstGeom prst="rect">
          <a:avLst/>
        </a:prstGeom>
        <a:noFill/>
        <a:ln>
          <a:noFill/>
        </a:ln>
        <a:effectLst/>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3465A4"/>
              </a:solidFill>
              <a:round/>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pic>
    <xdr:clientData/>
  </xdr:twoCellAnchor>
  <xdr:twoCellAnchor>
    <xdr:from>
      <xdr:col>4</xdr:col>
      <xdr:colOff>311150</xdr:colOff>
      <xdr:row>3</xdr:row>
      <xdr:rowOff>101600</xdr:rowOff>
    </xdr:from>
    <xdr:to>
      <xdr:col>4</xdr:col>
      <xdr:colOff>1289050</xdr:colOff>
      <xdr:row>3</xdr:row>
      <xdr:rowOff>450850</xdr:rowOff>
    </xdr:to>
    <xdr:pic>
      <xdr:nvPicPr>
        <xdr:cNvPr id="332179" name="Picture 1">
          <a:extLst>
            <a:ext uri="{FF2B5EF4-FFF2-40B4-BE49-F238E27FC236}">
              <a16:creationId xmlns:a16="http://schemas.microsoft.com/office/drawing/2014/main" id="{A26B5086-4D39-45DF-BF6D-4EDBEB9D1663}"/>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921250" y="1784350"/>
          <a:ext cx="977900" cy="349250"/>
        </a:xfrm>
        <a:prstGeom prst="rect">
          <a:avLst/>
        </a:prstGeom>
        <a:noFill/>
        <a:ln>
          <a:noFill/>
        </a:ln>
        <a:effectLst/>
        <a:extLst>
          <a:ext uri="{909E8E84-426E-40DD-AFC4-6F175D3DCCD1}">
            <a14:hiddenFill xmlns:a14="http://schemas.microsoft.com/office/drawing/2010/main">
              <a:blipFill dpi="0" rotWithShape="0">
                <a:blip xmlns:r="http://schemas.openxmlformats.org/officeDocument/2006/relationships"/>
                <a:srcRect/>
                <a:stretch>
                  <a:fillRect/>
                </a:stretch>
              </a:blipFill>
            </a14:hiddenFill>
          </a:ext>
          <a:ext uri="{91240B29-F687-4F45-9708-019B960494DF}">
            <a14:hiddenLine xmlns:a14="http://schemas.microsoft.com/office/drawing/2010/main" w="9525">
              <a:solidFill>
                <a:srgbClr val="3465A4"/>
              </a:solidFill>
              <a:round/>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pic>
    <xdr:clientData/>
  </xdr:twoCellAnchor>
  <xdr:twoCellAnchor editAs="oneCell">
    <xdr:from>
      <xdr:col>4</xdr:col>
      <xdr:colOff>241300</xdr:colOff>
      <xdr:row>7</xdr:row>
      <xdr:rowOff>31750</xdr:rowOff>
    </xdr:from>
    <xdr:to>
      <xdr:col>4</xdr:col>
      <xdr:colOff>1289050</xdr:colOff>
      <xdr:row>7</xdr:row>
      <xdr:rowOff>742950</xdr:rowOff>
    </xdr:to>
    <xdr:pic>
      <xdr:nvPicPr>
        <xdr:cNvPr id="332180" name="Picture 20">
          <a:extLst>
            <a:ext uri="{FF2B5EF4-FFF2-40B4-BE49-F238E27FC236}">
              <a16:creationId xmlns:a16="http://schemas.microsoft.com/office/drawing/2014/main" id="{8E43DBC1-384F-4C4E-AC3E-650907B1ED81}"/>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851400" y="4222750"/>
          <a:ext cx="104775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469900</xdr:colOff>
      <xdr:row>8</xdr:row>
      <xdr:rowOff>69850</xdr:rowOff>
    </xdr:from>
    <xdr:to>
      <xdr:col>4</xdr:col>
      <xdr:colOff>1098550</xdr:colOff>
      <xdr:row>8</xdr:row>
      <xdr:rowOff>831850</xdr:rowOff>
    </xdr:to>
    <xdr:pic>
      <xdr:nvPicPr>
        <xdr:cNvPr id="332181" name="Picture 21">
          <a:extLst>
            <a:ext uri="{FF2B5EF4-FFF2-40B4-BE49-F238E27FC236}">
              <a16:creationId xmlns:a16="http://schemas.microsoft.com/office/drawing/2014/main" id="{E18D7884-7C2F-4F93-8894-4929DD477AD6}"/>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5080000" y="5080000"/>
          <a:ext cx="6286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660400</xdr:colOff>
      <xdr:row>10</xdr:row>
      <xdr:rowOff>152400</xdr:rowOff>
    </xdr:from>
    <xdr:to>
      <xdr:col>4</xdr:col>
      <xdr:colOff>920750</xdr:colOff>
      <xdr:row>10</xdr:row>
      <xdr:rowOff>774700</xdr:rowOff>
    </xdr:to>
    <xdr:pic>
      <xdr:nvPicPr>
        <xdr:cNvPr id="332182" name="Picture 22">
          <a:extLst>
            <a:ext uri="{FF2B5EF4-FFF2-40B4-BE49-F238E27FC236}">
              <a16:creationId xmlns:a16="http://schemas.microsoft.com/office/drawing/2014/main" id="{E2E29660-DE8E-48A7-B3D0-DE69648BA9F1}"/>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5270500" y="6908800"/>
          <a:ext cx="26035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215900</xdr:colOff>
      <xdr:row>11</xdr:row>
      <xdr:rowOff>209550</xdr:rowOff>
    </xdr:from>
    <xdr:to>
      <xdr:col>4</xdr:col>
      <xdr:colOff>1416050</xdr:colOff>
      <xdr:row>11</xdr:row>
      <xdr:rowOff>704850</xdr:rowOff>
    </xdr:to>
    <xdr:pic>
      <xdr:nvPicPr>
        <xdr:cNvPr id="332183" name="Picture 23">
          <a:extLst>
            <a:ext uri="{FF2B5EF4-FFF2-40B4-BE49-F238E27FC236}">
              <a16:creationId xmlns:a16="http://schemas.microsoft.com/office/drawing/2014/main" id="{D625265A-E2EA-4FF9-BEEB-56CEAFE76DB1}"/>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rot="-5600653">
          <a:off x="5178425" y="7470775"/>
          <a:ext cx="495300"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4</xdr:row>
      <xdr:rowOff>19050</xdr:rowOff>
    </xdr:from>
    <xdr:to>
      <xdr:col>4</xdr:col>
      <xdr:colOff>1377950</xdr:colOff>
      <xdr:row>4</xdr:row>
      <xdr:rowOff>609600</xdr:rowOff>
    </xdr:to>
    <xdr:pic>
      <xdr:nvPicPr>
        <xdr:cNvPr id="332184" name="Picture 24">
          <a:extLst>
            <a:ext uri="{FF2B5EF4-FFF2-40B4-BE49-F238E27FC236}">
              <a16:creationId xmlns:a16="http://schemas.microsoft.com/office/drawing/2014/main" id="{244F2146-F9E9-45FF-B713-A6AD92F760D8}"/>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781550" y="2241550"/>
          <a:ext cx="12065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247650</xdr:colOff>
      <xdr:row>6</xdr:row>
      <xdr:rowOff>63500</xdr:rowOff>
    </xdr:from>
    <xdr:to>
      <xdr:col>4</xdr:col>
      <xdr:colOff>1314450</xdr:colOff>
      <xdr:row>6</xdr:row>
      <xdr:rowOff>584200</xdr:rowOff>
    </xdr:to>
    <xdr:pic>
      <xdr:nvPicPr>
        <xdr:cNvPr id="332185" name="Picture 25">
          <a:extLst>
            <a:ext uri="{FF2B5EF4-FFF2-40B4-BE49-F238E27FC236}">
              <a16:creationId xmlns:a16="http://schemas.microsoft.com/office/drawing/2014/main" id="{226FF2F9-8227-44C3-BB65-D6306F474591}"/>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857750" y="3625850"/>
          <a:ext cx="106680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13</xdr:row>
      <xdr:rowOff>95250</xdr:rowOff>
    </xdr:from>
    <xdr:to>
      <xdr:col>4</xdr:col>
      <xdr:colOff>1397000</xdr:colOff>
      <xdr:row>13</xdr:row>
      <xdr:rowOff>603250</xdr:rowOff>
    </xdr:to>
    <xdr:pic>
      <xdr:nvPicPr>
        <xdr:cNvPr id="332186" name="Picture 26">
          <a:extLst>
            <a:ext uri="{FF2B5EF4-FFF2-40B4-BE49-F238E27FC236}">
              <a16:creationId xmlns:a16="http://schemas.microsoft.com/office/drawing/2014/main" id="{735E75F2-1465-4D0D-912B-A0702AC39FF3}"/>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819650" y="9347200"/>
          <a:ext cx="118745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14</xdr:row>
      <xdr:rowOff>152400</xdr:rowOff>
    </xdr:from>
    <xdr:to>
      <xdr:col>4</xdr:col>
      <xdr:colOff>1327150</xdr:colOff>
      <xdr:row>14</xdr:row>
      <xdr:rowOff>679450</xdr:rowOff>
    </xdr:to>
    <xdr:pic>
      <xdr:nvPicPr>
        <xdr:cNvPr id="332187" name="Picture 27">
          <a:extLst>
            <a:ext uri="{FF2B5EF4-FFF2-40B4-BE49-F238E27FC236}">
              <a16:creationId xmlns:a16="http://schemas.microsoft.com/office/drawing/2014/main" id="{92BC913E-617F-4813-B37A-D352F854CA7C}"/>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781550" y="10128250"/>
          <a:ext cx="11557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355600</xdr:colOff>
      <xdr:row>12</xdr:row>
      <xdr:rowOff>114300</xdr:rowOff>
    </xdr:from>
    <xdr:to>
      <xdr:col>4</xdr:col>
      <xdr:colOff>1244600</xdr:colOff>
      <xdr:row>12</xdr:row>
      <xdr:rowOff>704850</xdr:rowOff>
    </xdr:to>
    <xdr:pic>
      <xdr:nvPicPr>
        <xdr:cNvPr id="332188" name="Picture 8">
          <a:extLst>
            <a:ext uri="{FF2B5EF4-FFF2-40B4-BE49-F238E27FC236}">
              <a16:creationId xmlns:a16="http://schemas.microsoft.com/office/drawing/2014/main" id="{6A4EB1F0-31B0-4E91-93A2-426D100A1166}"/>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965700" y="8623300"/>
          <a:ext cx="8890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450850</xdr:colOff>
      <xdr:row>5</xdr:row>
      <xdr:rowOff>38100</xdr:rowOff>
    </xdr:from>
    <xdr:to>
      <xdr:col>4</xdr:col>
      <xdr:colOff>1079500</xdr:colOff>
      <xdr:row>5</xdr:row>
      <xdr:rowOff>552450</xdr:rowOff>
    </xdr:to>
    <xdr:pic>
      <xdr:nvPicPr>
        <xdr:cNvPr id="332189" name="Picture 22" descr="Picture 22">
          <a:extLst>
            <a:ext uri="{FF2B5EF4-FFF2-40B4-BE49-F238E27FC236}">
              <a16:creationId xmlns:a16="http://schemas.microsoft.com/office/drawing/2014/main" id="{0E1AE41A-84BA-4036-A123-19738AD540CD}"/>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5060950" y="2952750"/>
          <a:ext cx="6286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546100</xdr:colOff>
      <xdr:row>9</xdr:row>
      <xdr:rowOff>76200</xdr:rowOff>
    </xdr:from>
    <xdr:to>
      <xdr:col>4</xdr:col>
      <xdr:colOff>1022350</xdr:colOff>
      <xdr:row>9</xdr:row>
      <xdr:rowOff>838200</xdr:rowOff>
    </xdr:to>
    <xdr:pic>
      <xdr:nvPicPr>
        <xdr:cNvPr id="332190" name="Picture 12" descr="Picture 12">
          <a:extLst>
            <a:ext uri="{FF2B5EF4-FFF2-40B4-BE49-F238E27FC236}">
              <a16:creationId xmlns:a16="http://schemas.microsoft.com/office/drawing/2014/main" id="{B7409F06-B1A2-4F44-9EB7-A13D73070132}"/>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5156200" y="6045200"/>
          <a:ext cx="47625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285750</xdr:colOff>
      <xdr:row>15</xdr:row>
      <xdr:rowOff>190500</xdr:rowOff>
    </xdr:from>
    <xdr:to>
      <xdr:col>4</xdr:col>
      <xdr:colOff>1263650</xdr:colOff>
      <xdr:row>15</xdr:row>
      <xdr:rowOff>736600</xdr:rowOff>
    </xdr:to>
    <xdr:pic>
      <xdr:nvPicPr>
        <xdr:cNvPr id="332191" name="Picture 31" descr="Picture 10">
          <a:extLst>
            <a:ext uri="{FF2B5EF4-FFF2-40B4-BE49-F238E27FC236}">
              <a16:creationId xmlns:a16="http://schemas.microsoft.com/office/drawing/2014/main" id="{CFB2E42F-89A7-4E3C-A8D3-F1221A6B4A90}"/>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895850" y="10928350"/>
          <a:ext cx="9779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546100</xdr:colOff>
      <xdr:row>16</xdr:row>
      <xdr:rowOff>158750</xdr:rowOff>
    </xdr:from>
    <xdr:to>
      <xdr:col>4</xdr:col>
      <xdr:colOff>1301750</xdr:colOff>
      <xdr:row>16</xdr:row>
      <xdr:rowOff>882650</xdr:rowOff>
    </xdr:to>
    <xdr:pic>
      <xdr:nvPicPr>
        <xdr:cNvPr id="332192" name="Picture 1" descr="Picture 1">
          <a:extLst>
            <a:ext uri="{FF2B5EF4-FFF2-40B4-BE49-F238E27FC236}">
              <a16:creationId xmlns:a16="http://schemas.microsoft.com/office/drawing/2014/main" id="{D86AE4E6-9A0A-4904-A5A8-0781549CA6EF}"/>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5156200" y="11620500"/>
          <a:ext cx="7556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27.xml><?xml version="1.0" encoding="utf-8"?>
<xdr:wsDr xmlns:xdr="http://schemas.openxmlformats.org/drawingml/2006/spreadsheetDrawing" xmlns:a="http://schemas.openxmlformats.org/drawingml/2006/main">
  <xdr:twoCellAnchor>
    <xdr:from>
      <xdr:col>3</xdr:col>
      <xdr:colOff>38100</xdr:colOff>
      <xdr:row>1</xdr:row>
      <xdr:rowOff>31750</xdr:rowOff>
    </xdr:from>
    <xdr:to>
      <xdr:col>3</xdr:col>
      <xdr:colOff>869950</xdr:colOff>
      <xdr:row>1</xdr:row>
      <xdr:rowOff>641350</xdr:rowOff>
    </xdr:to>
    <xdr:pic>
      <xdr:nvPicPr>
        <xdr:cNvPr id="333089" name="Picture 1" descr="Picture 1">
          <a:extLst>
            <a:ext uri="{FF2B5EF4-FFF2-40B4-BE49-F238E27FC236}">
              <a16:creationId xmlns:a16="http://schemas.microsoft.com/office/drawing/2014/main" id="{8848880C-2341-4779-A9C1-73B624C7235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597150" y="412750"/>
          <a:ext cx="8318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10</xdr:row>
      <xdr:rowOff>19050</xdr:rowOff>
    </xdr:from>
    <xdr:to>
      <xdr:col>3</xdr:col>
      <xdr:colOff>692150</xdr:colOff>
      <xdr:row>10</xdr:row>
      <xdr:rowOff>444500</xdr:rowOff>
    </xdr:to>
    <xdr:pic>
      <xdr:nvPicPr>
        <xdr:cNvPr id="333090" name="Picture 3" descr="Picture 3">
          <a:extLst>
            <a:ext uri="{FF2B5EF4-FFF2-40B4-BE49-F238E27FC236}">
              <a16:creationId xmlns:a16="http://schemas.microsoft.com/office/drawing/2014/main" id="{30D71EBE-5E4E-4650-90BB-F3CE07672F0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590800" y="8858250"/>
          <a:ext cx="66040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3</xdr:row>
      <xdr:rowOff>31750</xdr:rowOff>
    </xdr:from>
    <xdr:to>
      <xdr:col>3</xdr:col>
      <xdr:colOff>755650</xdr:colOff>
      <xdr:row>3</xdr:row>
      <xdr:rowOff>546100</xdr:rowOff>
    </xdr:to>
    <xdr:pic>
      <xdr:nvPicPr>
        <xdr:cNvPr id="333091" name="Picture 3" descr="Picture 3">
          <a:extLst>
            <a:ext uri="{FF2B5EF4-FFF2-40B4-BE49-F238E27FC236}">
              <a16:creationId xmlns:a16="http://schemas.microsoft.com/office/drawing/2014/main" id="{2FD0FCE9-19E1-4948-9265-79D4B6DEB12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597150" y="2292350"/>
          <a:ext cx="7175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4</xdr:row>
      <xdr:rowOff>38100</xdr:rowOff>
    </xdr:from>
    <xdr:to>
      <xdr:col>3</xdr:col>
      <xdr:colOff>698500</xdr:colOff>
      <xdr:row>4</xdr:row>
      <xdr:rowOff>590550</xdr:rowOff>
    </xdr:to>
    <xdr:pic>
      <xdr:nvPicPr>
        <xdr:cNvPr id="333092" name="Picture 4" descr="Picture 4">
          <a:extLst>
            <a:ext uri="{FF2B5EF4-FFF2-40B4-BE49-F238E27FC236}">
              <a16:creationId xmlns:a16="http://schemas.microsoft.com/office/drawing/2014/main" id="{97C7F9CC-DB73-476E-B0D2-8AE337237427}"/>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597150" y="3238500"/>
          <a:ext cx="6604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7</xdr:row>
      <xdr:rowOff>19050</xdr:rowOff>
    </xdr:from>
    <xdr:to>
      <xdr:col>3</xdr:col>
      <xdr:colOff>679450</xdr:colOff>
      <xdr:row>7</xdr:row>
      <xdr:rowOff>552450</xdr:rowOff>
    </xdr:to>
    <xdr:pic>
      <xdr:nvPicPr>
        <xdr:cNvPr id="333093" name="Picture 5" descr="Picture 5">
          <a:extLst>
            <a:ext uri="{FF2B5EF4-FFF2-40B4-BE49-F238E27FC236}">
              <a16:creationId xmlns:a16="http://schemas.microsoft.com/office/drawing/2014/main" id="{B0220D79-B769-4DD2-8441-91CD1E4A8F03}"/>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597150" y="6038850"/>
          <a:ext cx="6413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6</xdr:row>
      <xdr:rowOff>31750</xdr:rowOff>
    </xdr:from>
    <xdr:to>
      <xdr:col>3</xdr:col>
      <xdr:colOff>717550</xdr:colOff>
      <xdr:row>6</xdr:row>
      <xdr:rowOff>527050</xdr:rowOff>
    </xdr:to>
    <xdr:pic>
      <xdr:nvPicPr>
        <xdr:cNvPr id="333094" name="Picture 1" descr="Picture 1">
          <a:extLst>
            <a:ext uri="{FF2B5EF4-FFF2-40B4-BE49-F238E27FC236}">
              <a16:creationId xmlns:a16="http://schemas.microsoft.com/office/drawing/2014/main" id="{42E57B32-801E-463C-8A2A-83D10F982A62}"/>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597150" y="5111750"/>
          <a:ext cx="6794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9</xdr:row>
      <xdr:rowOff>38100</xdr:rowOff>
    </xdr:from>
    <xdr:to>
      <xdr:col>3</xdr:col>
      <xdr:colOff>692150</xdr:colOff>
      <xdr:row>9</xdr:row>
      <xdr:rowOff>476250</xdr:rowOff>
    </xdr:to>
    <xdr:pic>
      <xdr:nvPicPr>
        <xdr:cNvPr id="333095" name="Picture 7" descr="Picture 7">
          <a:extLst>
            <a:ext uri="{FF2B5EF4-FFF2-40B4-BE49-F238E27FC236}">
              <a16:creationId xmlns:a16="http://schemas.microsoft.com/office/drawing/2014/main" id="{430B312B-7B8A-4153-AC6A-1F404CC4170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590800" y="7937500"/>
          <a:ext cx="6604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5</xdr:row>
      <xdr:rowOff>38100</xdr:rowOff>
    </xdr:from>
    <xdr:to>
      <xdr:col>3</xdr:col>
      <xdr:colOff>755650</xdr:colOff>
      <xdr:row>5</xdr:row>
      <xdr:rowOff>527050</xdr:rowOff>
    </xdr:to>
    <xdr:pic>
      <xdr:nvPicPr>
        <xdr:cNvPr id="333096" name="Picture 8" descr="Picture 8">
          <a:extLst>
            <a:ext uri="{FF2B5EF4-FFF2-40B4-BE49-F238E27FC236}">
              <a16:creationId xmlns:a16="http://schemas.microsoft.com/office/drawing/2014/main" id="{DCC817E7-9C21-4A94-A3BE-B126FF08CC14}"/>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578100" y="4178300"/>
          <a:ext cx="73660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2</xdr:row>
      <xdr:rowOff>31750</xdr:rowOff>
    </xdr:from>
    <xdr:to>
      <xdr:col>3</xdr:col>
      <xdr:colOff>812800</xdr:colOff>
      <xdr:row>2</xdr:row>
      <xdr:rowOff>571500</xdr:rowOff>
    </xdr:to>
    <xdr:pic>
      <xdr:nvPicPr>
        <xdr:cNvPr id="333097" name="Picture 9" descr="Picture 9">
          <a:extLst>
            <a:ext uri="{FF2B5EF4-FFF2-40B4-BE49-F238E27FC236}">
              <a16:creationId xmlns:a16="http://schemas.microsoft.com/office/drawing/2014/main" id="{3789D72C-BF88-4379-B5FC-562993905CF9}"/>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590800" y="1352550"/>
          <a:ext cx="781050" cy="539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11</xdr:row>
      <xdr:rowOff>31750</xdr:rowOff>
    </xdr:from>
    <xdr:to>
      <xdr:col>3</xdr:col>
      <xdr:colOff>825500</xdr:colOff>
      <xdr:row>11</xdr:row>
      <xdr:rowOff>508000</xdr:rowOff>
    </xdr:to>
    <xdr:pic>
      <xdr:nvPicPr>
        <xdr:cNvPr id="333098" name="Picture 14" descr="Picture 14">
          <a:extLst>
            <a:ext uri="{FF2B5EF4-FFF2-40B4-BE49-F238E27FC236}">
              <a16:creationId xmlns:a16="http://schemas.microsoft.com/office/drawing/2014/main" id="{9987BA7A-F033-4B08-8FAC-2D6EEC148E7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597150" y="9810750"/>
          <a:ext cx="7874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12</xdr:row>
      <xdr:rowOff>31750</xdr:rowOff>
    </xdr:from>
    <xdr:to>
      <xdr:col>3</xdr:col>
      <xdr:colOff>749300</xdr:colOff>
      <xdr:row>12</xdr:row>
      <xdr:rowOff>520700</xdr:rowOff>
    </xdr:to>
    <xdr:pic>
      <xdr:nvPicPr>
        <xdr:cNvPr id="333099" name="Picture 15" descr="Picture 15">
          <a:extLst>
            <a:ext uri="{FF2B5EF4-FFF2-40B4-BE49-F238E27FC236}">
              <a16:creationId xmlns:a16="http://schemas.microsoft.com/office/drawing/2014/main" id="{6C6B2143-6945-438E-AAA1-523DCAD55D1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590800" y="10750550"/>
          <a:ext cx="71755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3</xdr:col>
      <xdr:colOff>57150</xdr:colOff>
      <xdr:row>8</xdr:row>
      <xdr:rowOff>114300</xdr:rowOff>
    </xdr:from>
    <xdr:to>
      <xdr:col>3</xdr:col>
      <xdr:colOff>723900</xdr:colOff>
      <xdr:row>8</xdr:row>
      <xdr:rowOff>342900</xdr:rowOff>
    </xdr:to>
    <xdr:pic>
      <xdr:nvPicPr>
        <xdr:cNvPr id="333100" name="Picture 13">
          <a:extLst>
            <a:ext uri="{FF2B5EF4-FFF2-40B4-BE49-F238E27FC236}">
              <a16:creationId xmlns:a16="http://schemas.microsoft.com/office/drawing/2014/main" id="{C7E25439-DF4E-4D35-A579-74F2F327113A}"/>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616200" y="7073900"/>
          <a:ext cx="66675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298450</xdr:colOff>
      <xdr:row>1</xdr:row>
      <xdr:rowOff>114300</xdr:rowOff>
    </xdr:from>
    <xdr:to>
      <xdr:col>5</xdr:col>
      <xdr:colOff>1352550</xdr:colOff>
      <xdr:row>1</xdr:row>
      <xdr:rowOff>685800</xdr:rowOff>
    </xdr:to>
    <xdr:pic>
      <xdr:nvPicPr>
        <xdr:cNvPr id="333101" name="Picture 31">
          <a:extLst>
            <a:ext uri="{FF2B5EF4-FFF2-40B4-BE49-F238E27FC236}">
              <a16:creationId xmlns:a16="http://schemas.microsoft.com/office/drawing/2014/main" id="{CD3B73CD-CB25-4C7F-92F4-C7D2C69B2D55}"/>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432300" y="495300"/>
          <a:ext cx="10541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457200</xdr:colOff>
      <xdr:row>2</xdr:row>
      <xdr:rowOff>82550</xdr:rowOff>
    </xdr:from>
    <xdr:to>
      <xdr:col>5</xdr:col>
      <xdr:colOff>1225550</xdr:colOff>
      <xdr:row>2</xdr:row>
      <xdr:rowOff>787400</xdr:rowOff>
    </xdr:to>
    <xdr:pic>
      <xdr:nvPicPr>
        <xdr:cNvPr id="333102" name="Picture 13">
          <a:extLst>
            <a:ext uri="{FF2B5EF4-FFF2-40B4-BE49-F238E27FC236}">
              <a16:creationId xmlns:a16="http://schemas.microsoft.com/office/drawing/2014/main" id="{5C87ACB2-F70E-4EF7-93C4-2E47C3DD6A4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591050" y="1403350"/>
          <a:ext cx="7683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361950</xdr:colOff>
      <xdr:row>3</xdr:row>
      <xdr:rowOff>50800</xdr:rowOff>
    </xdr:from>
    <xdr:to>
      <xdr:col>5</xdr:col>
      <xdr:colOff>1289050</xdr:colOff>
      <xdr:row>3</xdr:row>
      <xdr:rowOff>844550</xdr:rowOff>
    </xdr:to>
    <xdr:pic>
      <xdr:nvPicPr>
        <xdr:cNvPr id="333103" name="Picture 17">
          <a:extLst>
            <a:ext uri="{FF2B5EF4-FFF2-40B4-BE49-F238E27FC236}">
              <a16:creationId xmlns:a16="http://schemas.microsoft.com/office/drawing/2014/main" id="{A618CB82-2268-47C8-9DA8-98276D121DE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495800" y="2311400"/>
          <a:ext cx="927100"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368300</xdr:colOff>
      <xdr:row>4</xdr:row>
      <xdr:rowOff>190500</xdr:rowOff>
    </xdr:from>
    <xdr:to>
      <xdr:col>5</xdr:col>
      <xdr:colOff>1174750</xdr:colOff>
      <xdr:row>4</xdr:row>
      <xdr:rowOff>806450</xdr:rowOff>
    </xdr:to>
    <xdr:pic>
      <xdr:nvPicPr>
        <xdr:cNvPr id="333104" name="Picture 19">
          <a:extLst>
            <a:ext uri="{FF2B5EF4-FFF2-40B4-BE49-F238E27FC236}">
              <a16:creationId xmlns:a16="http://schemas.microsoft.com/office/drawing/2014/main" id="{9DC50F30-97E6-4D3C-B554-F2285ED08BD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502150" y="3390900"/>
          <a:ext cx="8064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330200</xdr:colOff>
      <xdr:row>5</xdr:row>
      <xdr:rowOff>165100</xdr:rowOff>
    </xdr:from>
    <xdr:to>
      <xdr:col>5</xdr:col>
      <xdr:colOff>1377950</xdr:colOff>
      <xdr:row>5</xdr:row>
      <xdr:rowOff>749300</xdr:rowOff>
    </xdr:to>
    <xdr:pic>
      <xdr:nvPicPr>
        <xdr:cNvPr id="333105" name="Picture 30">
          <a:extLst>
            <a:ext uri="{FF2B5EF4-FFF2-40B4-BE49-F238E27FC236}">
              <a16:creationId xmlns:a16="http://schemas.microsoft.com/office/drawing/2014/main" id="{5D05C453-16F0-4A85-83DE-1AEFA6A35298}"/>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464050" y="4305300"/>
          <a:ext cx="10477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311150</xdr:colOff>
      <xdr:row>6</xdr:row>
      <xdr:rowOff>101600</xdr:rowOff>
    </xdr:from>
    <xdr:to>
      <xdr:col>5</xdr:col>
      <xdr:colOff>1327150</xdr:colOff>
      <xdr:row>6</xdr:row>
      <xdr:rowOff>749300</xdr:rowOff>
    </xdr:to>
    <xdr:pic>
      <xdr:nvPicPr>
        <xdr:cNvPr id="333106" name="Picture 23">
          <a:extLst>
            <a:ext uri="{FF2B5EF4-FFF2-40B4-BE49-F238E27FC236}">
              <a16:creationId xmlns:a16="http://schemas.microsoft.com/office/drawing/2014/main" id="{3B65957E-C934-48A4-895C-20B6C4F5461C}"/>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445000" y="5181600"/>
          <a:ext cx="10160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311150</xdr:colOff>
      <xdr:row>7</xdr:row>
      <xdr:rowOff>95250</xdr:rowOff>
    </xdr:from>
    <xdr:to>
      <xdr:col>5</xdr:col>
      <xdr:colOff>1295400</xdr:colOff>
      <xdr:row>7</xdr:row>
      <xdr:rowOff>800100</xdr:rowOff>
    </xdr:to>
    <xdr:pic>
      <xdr:nvPicPr>
        <xdr:cNvPr id="333107" name="Picture 25">
          <a:extLst>
            <a:ext uri="{FF2B5EF4-FFF2-40B4-BE49-F238E27FC236}">
              <a16:creationId xmlns:a16="http://schemas.microsoft.com/office/drawing/2014/main" id="{349BCE05-C9BE-41A2-B3E2-CC5985B6D36F}"/>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445000" y="6115050"/>
          <a:ext cx="9842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317500</xdr:colOff>
      <xdr:row>8</xdr:row>
      <xdr:rowOff>133350</xdr:rowOff>
    </xdr:from>
    <xdr:to>
      <xdr:col>5</xdr:col>
      <xdr:colOff>1365250</xdr:colOff>
      <xdr:row>8</xdr:row>
      <xdr:rowOff>838200</xdr:rowOff>
    </xdr:to>
    <xdr:pic>
      <xdr:nvPicPr>
        <xdr:cNvPr id="333108" name="Picture 27">
          <a:extLst>
            <a:ext uri="{FF2B5EF4-FFF2-40B4-BE49-F238E27FC236}">
              <a16:creationId xmlns:a16="http://schemas.microsoft.com/office/drawing/2014/main" id="{3833B2F8-A234-492C-AD30-F4690CD1B3E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451350" y="7092950"/>
          <a:ext cx="10477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317500</xdr:colOff>
      <xdr:row>9</xdr:row>
      <xdr:rowOff>247650</xdr:rowOff>
    </xdr:from>
    <xdr:to>
      <xdr:col>5</xdr:col>
      <xdr:colOff>1422400</xdr:colOff>
      <xdr:row>9</xdr:row>
      <xdr:rowOff>857250</xdr:rowOff>
    </xdr:to>
    <xdr:pic>
      <xdr:nvPicPr>
        <xdr:cNvPr id="333109" name="Picture 29">
          <a:extLst>
            <a:ext uri="{FF2B5EF4-FFF2-40B4-BE49-F238E27FC236}">
              <a16:creationId xmlns:a16="http://schemas.microsoft.com/office/drawing/2014/main" id="{6E5FD759-05B7-470F-8FCF-2774FD7B381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451350" y="8147050"/>
          <a:ext cx="11049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387350</xdr:colOff>
      <xdr:row>10</xdr:row>
      <xdr:rowOff>152400</xdr:rowOff>
    </xdr:from>
    <xdr:to>
      <xdr:col>5</xdr:col>
      <xdr:colOff>1346200</xdr:colOff>
      <xdr:row>10</xdr:row>
      <xdr:rowOff>806450</xdr:rowOff>
    </xdr:to>
    <xdr:pic>
      <xdr:nvPicPr>
        <xdr:cNvPr id="333110" name="Picture 33">
          <a:extLst>
            <a:ext uri="{FF2B5EF4-FFF2-40B4-BE49-F238E27FC236}">
              <a16:creationId xmlns:a16="http://schemas.microsoft.com/office/drawing/2014/main" id="{D9F900A4-C321-4DC7-A02A-8635090F01A6}"/>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521200" y="8991600"/>
          <a:ext cx="95885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330200</xdr:colOff>
      <xdr:row>11</xdr:row>
      <xdr:rowOff>177800</xdr:rowOff>
    </xdr:from>
    <xdr:to>
      <xdr:col>5</xdr:col>
      <xdr:colOff>1117600</xdr:colOff>
      <xdr:row>11</xdr:row>
      <xdr:rowOff>654050</xdr:rowOff>
    </xdr:to>
    <xdr:pic>
      <xdr:nvPicPr>
        <xdr:cNvPr id="333111" name="Picture 14" descr="Picture 14">
          <a:extLst>
            <a:ext uri="{FF2B5EF4-FFF2-40B4-BE49-F238E27FC236}">
              <a16:creationId xmlns:a16="http://schemas.microsoft.com/office/drawing/2014/main" id="{18796C55-6549-44B8-BB22-32966E4E6C8E}"/>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464050" y="9956800"/>
          <a:ext cx="7874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387350</xdr:colOff>
      <xdr:row>12</xdr:row>
      <xdr:rowOff>114300</xdr:rowOff>
    </xdr:from>
    <xdr:to>
      <xdr:col>5</xdr:col>
      <xdr:colOff>1282700</xdr:colOff>
      <xdr:row>12</xdr:row>
      <xdr:rowOff>742950</xdr:rowOff>
    </xdr:to>
    <xdr:pic>
      <xdr:nvPicPr>
        <xdr:cNvPr id="333112" name="Picture 3">
          <a:extLst>
            <a:ext uri="{FF2B5EF4-FFF2-40B4-BE49-F238E27FC236}">
              <a16:creationId xmlns:a16="http://schemas.microsoft.com/office/drawing/2014/main" id="{59DEBE1C-0746-4E13-A2BD-731D8E5538E3}"/>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521200" y="10833100"/>
          <a:ext cx="8953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8.xml><?xml version="1.0" encoding="utf-8"?>
<xdr:wsDr xmlns:xdr="http://schemas.openxmlformats.org/drawingml/2006/spreadsheetDrawing" xmlns:a="http://schemas.openxmlformats.org/drawingml/2006/main">
  <xdr:twoCellAnchor>
    <xdr:from>
      <xdr:col>1</xdr:col>
      <xdr:colOff>1060450</xdr:colOff>
      <xdr:row>6</xdr:row>
      <xdr:rowOff>95250</xdr:rowOff>
    </xdr:from>
    <xdr:to>
      <xdr:col>1</xdr:col>
      <xdr:colOff>1549400</xdr:colOff>
      <xdr:row>6</xdr:row>
      <xdr:rowOff>603250</xdr:rowOff>
    </xdr:to>
    <xdr:pic>
      <xdr:nvPicPr>
        <xdr:cNvPr id="333921" name="Picture 4" descr="Picture 4">
          <a:extLst>
            <a:ext uri="{FF2B5EF4-FFF2-40B4-BE49-F238E27FC236}">
              <a16:creationId xmlns:a16="http://schemas.microsoft.com/office/drawing/2014/main" id="{31690C32-D0D5-4CBC-AD7D-B3E0537B64E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98650" y="2730500"/>
          <a:ext cx="48895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666750</xdr:colOff>
      <xdr:row>7</xdr:row>
      <xdr:rowOff>82550</xdr:rowOff>
    </xdr:from>
    <xdr:to>
      <xdr:col>1</xdr:col>
      <xdr:colOff>1035050</xdr:colOff>
      <xdr:row>7</xdr:row>
      <xdr:rowOff>527050</xdr:rowOff>
    </xdr:to>
    <xdr:pic>
      <xdr:nvPicPr>
        <xdr:cNvPr id="333922" name="Picture 5" descr="Picture 5">
          <a:extLst>
            <a:ext uri="{FF2B5EF4-FFF2-40B4-BE49-F238E27FC236}">
              <a16:creationId xmlns:a16="http://schemas.microsoft.com/office/drawing/2014/main" id="{CBAB8EB1-76C4-43B8-8439-6A830A16A4B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04950" y="3479800"/>
          <a:ext cx="36830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0</xdr:col>
      <xdr:colOff>177800</xdr:colOff>
      <xdr:row>11</xdr:row>
      <xdr:rowOff>76200</xdr:rowOff>
    </xdr:from>
    <xdr:to>
      <xdr:col>0</xdr:col>
      <xdr:colOff>768350</xdr:colOff>
      <xdr:row>11</xdr:row>
      <xdr:rowOff>647700</xdr:rowOff>
    </xdr:to>
    <xdr:pic>
      <xdr:nvPicPr>
        <xdr:cNvPr id="333923" name="Picture 6" descr="Picture 6">
          <a:extLst>
            <a:ext uri="{FF2B5EF4-FFF2-40B4-BE49-F238E27FC236}">
              <a16:creationId xmlns:a16="http://schemas.microsoft.com/office/drawing/2014/main" id="{602CB01E-3028-4522-99C3-1CAA0556CBD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77800" y="5022850"/>
          <a:ext cx="5905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381000</xdr:colOff>
      <xdr:row>3</xdr:row>
      <xdr:rowOff>6350</xdr:rowOff>
    </xdr:from>
    <xdr:to>
      <xdr:col>3</xdr:col>
      <xdr:colOff>927100</xdr:colOff>
      <xdr:row>3</xdr:row>
      <xdr:rowOff>717550</xdr:rowOff>
    </xdr:to>
    <xdr:pic>
      <xdr:nvPicPr>
        <xdr:cNvPr id="333924" name="Picture 7" descr="Picture 7">
          <a:extLst>
            <a:ext uri="{FF2B5EF4-FFF2-40B4-BE49-F238E27FC236}">
              <a16:creationId xmlns:a16="http://schemas.microsoft.com/office/drawing/2014/main" id="{0DEA28C5-B8BC-4539-86EE-A9033594173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584700" y="768350"/>
          <a:ext cx="54610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222250</xdr:colOff>
      <xdr:row>3</xdr:row>
      <xdr:rowOff>127000</xdr:rowOff>
    </xdr:from>
    <xdr:to>
      <xdr:col>5</xdr:col>
      <xdr:colOff>838200</xdr:colOff>
      <xdr:row>3</xdr:row>
      <xdr:rowOff>641350</xdr:rowOff>
    </xdr:to>
    <xdr:pic>
      <xdr:nvPicPr>
        <xdr:cNvPr id="333925" name="Picture 5">
          <a:extLst>
            <a:ext uri="{FF2B5EF4-FFF2-40B4-BE49-F238E27FC236}">
              <a16:creationId xmlns:a16="http://schemas.microsoft.com/office/drawing/2014/main" id="{E7FE4844-0DA3-4768-88F6-B6E63888630B}"/>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356350" y="889000"/>
          <a:ext cx="6159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177800</xdr:colOff>
      <xdr:row>4</xdr:row>
      <xdr:rowOff>133350</xdr:rowOff>
    </xdr:from>
    <xdr:to>
      <xdr:col>5</xdr:col>
      <xdr:colOff>736600</xdr:colOff>
      <xdr:row>4</xdr:row>
      <xdr:rowOff>838200</xdr:rowOff>
    </xdr:to>
    <xdr:pic>
      <xdr:nvPicPr>
        <xdr:cNvPr id="333926" name="Picture 6">
          <a:extLst>
            <a:ext uri="{FF2B5EF4-FFF2-40B4-BE49-F238E27FC236}">
              <a16:creationId xmlns:a16="http://schemas.microsoft.com/office/drawing/2014/main" id="{BE01029A-EE91-4ADB-8096-C9ADF8810D97}"/>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311900" y="1638300"/>
          <a:ext cx="5588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298450</xdr:colOff>
      <xdr:row>6</xdr:row>
      <xdr:rowOff>114300</xdr:rowOff>
    </xdr:from>
    <xdr:to>
      <xdr:col>5</xdr:col>
      <xdr:colOff>844550</xdr:colOff>
      <xdr:row>6</xdr:row>
      <xdr:rowOff>692150</xdr:rowOff>
    </xdr:to>
    <xdr:pic>
      <xdr:nvPicPr>
        <xdr:cNvPr id="333927" name="Picture 9">
          <a:extLst>
            <a:ext uri="{FF2B5EF4-FFF2-40B4-BE49-F238E27FC236}">
              <a16:creationId xmlns:a16="http://schemas.microsoft.com/office/drawing/2014/main" id="{66C0C53E-DC5D-4C08-BED7-0BB4C87C3FD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432550" y="2749550"/>
          <a:ext cx="546100"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311150</xdr:colOff>
      <xdr:row>7</xdr:row>
      <xdr:rowOff>82550</xdr:rowOff>
    </xdr:from>
    <xdr:to>
      <xdr:col>5</xdr:col>
      <xdr:colOff>869950</xdr:colOff>
      <xdr:row>7</xdr:row>
      <xdr:rowOff>679450</xdr:rowOff>
    </xdr:to>
    <xdr:pic>
      <xdr:nvPicPr>
        <xdr:cNvPr id="333928" name="Picture 10">
          <a:extLst>
            <a:ext uri="{FF2B5EF4-FFF2-40B4-BE49-F238E27FC236}">
              <a16:creationId xmlns:a16="http://schemas.microsoft.com/office/drawing/2014/main" id="{D628314B-78B3-49ED-96DE-A69C927845D8}"/>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445250" y="3479800"/>
          <a:ext cx="55880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4</xdr:col>
      <xdr:colOff>171450</xdr:colOff>
      <xdr:row>3</xdr:row>
      <xdr:rowOff>114300</xdr:rowOff>
    </xdr:from>
    <xdr:to>
      <xdr:col>4</xdr:col>
      <xdr:colOff>1333500</xdr:colOff>
      <xdr:row>3</xdr:row>
      <xdr:rowOff>1149350</xdr:rowOff>
    </xdr:to>
    <xdr:pic>
      <xdr:nvPicPr>
        <xdr:cNvPr id="337484" name="Picture 69">
          <a:extLst>
            <a:ext uri="{FF2B5EF4-FFF2-40B4-BE49-F238E27FC236}">
              <a16:creationId xmlns:a16="http://schemas.microsoft.com/office/drawing/2014/main" id="{B298CA7B-2D7D-429C-BED5-831DB3645CD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225800" y="1041400"/>
          <a:ext cx="1162050" cy="1035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133350</xdr:colOff>
      <xdr:row>4</xdr:row>
      <xdr:rowOff>133350</xdr:rowOff>
    </xdr:from>
    <xdr:to>
      <xdr:col>4</xdr:col>
      <xdr:colOff>1295400</xdr:colOff>
      <xdr:row>4</xdr:row>
      <xdr:rowOff>1168400</xdr:rowOff>
    </xdr:to>
    <xdr:pic>
      <xdr:nvPicPr>
        <xdr:cNvPr id="337485" name="Picture 70">
          <a:extLst>
            <a:ext uri="{FF2B5EF4-FFF2-40B4-BE49-F238E27FC236}">
              <a16:creationId xmlns:a16="http://schemas.microsoft.com/office/drawing/2014/main" id="{FBA7CC9C-316C-4FBA-8091-CD759DAA879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187700" y="2330450"/>
          <a:ext cx="1162050" cy="1035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177800</xdr:colOff>
      <xdr:row>5</xdr:row>
      <xdr:rowOff>133350</xdr:rowOff>
    </xdr:from>
    <xdr:to>
      <xdr:col>4</xdr:col>
      <xdr:colOff>1339850</xdr:colOff>
      <xdr:row>5</xdr:row>
      <xdr:rowOff>1168400</xdr:rowOff>
    </xdr:to>
    <xdr:pic>
      <xdr:nvPicPr>
        <xdr:cNvPr id="337486" name="Picture 71">
          <a:extLst>
            <a:ext uri="{FF2B5EF4-FFF2-40B4-BE49-F238E27FC236}">
              <a16:creationId xmlns:a16="http://schemas.microsoft.com/office/drawing/2014/main" id="{FD1A90D9-A52E-4DC8-8B2C-F0D7C527EF4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232150" y="3600450"/>
          <a:ext cx="1162050" cy="1035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6</xdr:row>
      <xdr:rowOff>190500</xdr:rowOff>
    </xdr:from>
    <xdr:to>
      <xdr:col>4</xdr:col>
      <xdr:colOff>1397000</xdr:colOff>
      <xdr:row>6</xdr:row>
      <xdr:rowOff>1085850</xdr:rowOff>
    </xdr:to>
    <xdr:pic>
      <xdr:nvPicPr>
        <xdr:cNvPr id="337487" name="Picture 75">
          <a:extLst>
            <a:ext uri="{FF2B5EF4-FFF2-40B4-BE49-F238E27FC236}">
              <a16:creationId xmlns:a16="http://schemas.microsoft.com/office/drawing/2014/main" id="{7A77D5B7-200E-4977-A2C9-2C04004DB48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225800" y="4927600"/>
          <a:ext cx="12255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330200</xdr:colOff>
      <xdr:row>7</xdr:row>
      <xdr:rowOff>95250</xdr:rowOff>
    </xdr:from>
    <xdr:to>
      <xdr:col>4</xdr:col>
      <xdr:colOff>1282700</xdr:colOff>
      <xdr:row>7</xdr:row>
      <xdr:rowOff>1212850</xdr:rowOff>
    </xdr:to>
    <xdr:pic>
      <xdr:nvPicPr>
        <xdr:cNvPr id="337488" name="Picture 76">
          <a:extLst>
            <a:ext uri="{FF2B5EF4-FFF2-40B4-BE49-F238E27FC236}">
              <a16:creationId xmlns:a16="http://schemas.microsoft.com/office/drawing/2014/main" id="{3EE7E1DF-AF17-4654-B5B1-9EBC4A43863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384550" y="6102350"/>
          <a:ext cx="952500" cy="1117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266700</xdr:colOff>
      <xdr:row>8</xdr:row>
      <xdr:rowOff>82550</xdr:rowOff>
    </xdr:from>
    <xdr:to>
      <xdr:col>4</xdr:col>
      <xdr:colOff>1377950</xdr:colOff>
      <xdr:row>8</xdr:row>
      <xdr:rowOff>1130300</xdr:rowOff>
    </xdr:to>
    <xdr:pic>
      <xdr:nvPicPr>
        <xdr:cNvPr id="337489" name="Picture 77">
          <a:extLst>
            <a:ext uri="{FF2B5EF4-FFF2-40B4-BE49-F238E27FC236}">
              <a16:creationId xmlns:a16="http://schemas.microsoft.com/office/drawing/2014/main" id="{811736BB-FD7E-4B80-8778-6F124243C1B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321050" y="7359650"/>
          <a:ext cx="11112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292100</xdr:colOff>
      <xdr:row>9</xdr:row>
      <xdr:rowOff>82550</xdr:rowOff>
    </xdr:from>
    <xdr:to>
      <xdr:col>4</xdr:col>
      <xdr:colOff>1282700</xdr:colOff>
      <xdr:row>9</xdr:row>
      <xdr:rowOff>1130300</xdr:rowOff>
    </xdr:to>
    <xdr:pic>
      <xdr:nvPicPr>
        <xdr:cNvPr id="337490" name="Picture 78">
          <a:extLst>
            <a:ext uri="{FF2B5EF4-FFF2-40B4-BE49-F238E27FC236}">
              <a16:creationId xmlns:a16="http://schemas.microsoft.com/office/drawing/2014/main" id="{ED2F6A00-4477-4A76-9FCC-0F1F9CCF7E9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346450" y="8629650"/>
          <a:ext cx="9906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10</xdr:row>
      <xdr:rowOff>63500</xdr:rowOff>
    </xdr:from>
    <xdr:to>
      <xdr:col>4</xdr:col>
      <xdr:colOff>1409700</xdr:colOff>
      <xdr:row>10</xdr:row>
      <xdr:rowOff>1212850</xdr:rowOff>
    </xdr:to>
    <xdr:pic>
      <xdr:nvPicPr>
        <xdr:cNvPr id="337491" name="Picture 79">
          <a:extLst>
            <a:ext uri="{FF2B5EF4-FFF2-40B4-BE49-F238E27FC236}">
              <a16:creationId xmlns:a16="http://schemas.microsoft.com/office/drawing/2014/main" id="{1B70E66F-C145-4F89-AD55-018A09726313}"/>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225800" y="9880600"/>
          <a:ext cx="1238250" cy="1149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266700</xdr:colOff>
      <xdr:row>11</xdr:row>
      <xdr:rowOff>63500</xdr:rowOff>
    </xdr:from>
    <xdr:to>
      <xdr:col>4</xdr:col>
      <xdr:colOff>1358900</xdr:colOff>
      <xdr:row>11</xdr:row>
      <xdr:rowOff>1187450</xdr:rowOff>
    </xdr:to>
    <xdr:pic>
      <xdr:nvPicPr>
        <xdr:cNvPr id="337492" name="Picture 80">
          <a:extLst>
            <a:ext uri="{FF2B5EF4-FFF2-40B4-BE49-F238E27FC236}">
              <a16:creationId xmlns:a16="http://schemas.microsoft.com/office/drawing/2014/main" id="{3DFA412B-2C16-4E2C-8378-BEEE52DEB1A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321050" y="11150600"/>
          <a:ext cx="109220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196850</xdr:colOff>
      <xdr:row>12</xdr:row>
      <xdr:rowOff>133350</xdr:rowOff>
    </xdr:from>
    <xdr:to>
      <xdr:col>4</xdr:col>
      <xdr:colOff>1454150</xdr:colOff>
      <xdr:row>12</xdr:row>
      <xdr:rowOff>1143000</xdr:rowOff>
    </xdr:to>
    <xdr:pic>
      <xdr:nvPicPr>
        <xdr:cNvPr id="337493" name="Picture 81">
          <a:extLst>
            <a:ext uri="{FF2B5EF4-FFF2-40B4-BE49-F238E27FC236}">
              <a16:creationId xmlns:a16="http://schemas.microsoft.com/office/drawing/2014/main" id="{C7C0A851-56DE-4920-9267-EE05A2E7188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251200" y="12490450"/>
          <a:ext cx="125730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311150</xdr:colOff>
      <xdr:row>13</xdr:row>
      <xdr:rowOff>57150</xdr:rowOff>
    </xdr:from>
    <xdr:to>
      <xdr:col>4</xdr:col>
      <xdr:colOff>1320800</xdr:colOff>
      <xdr:row>13</xdr:row>
      <xdr:rowOff>1200150</xdr:rowOff>
    </xdr:to>
    <xdr:pic>
      <xdr:nvPicPr>
        <xdr:cNvPr id="337494" name="Picture 82">
          <a:extLst>
            <a:ext uri="{FF2B5EF4-FFF2-40B4-BE49-F238E27FC236}">
              <a16:creationId xmlns:a16="http://schemas.microsoft.com/office/drawing/2014/main" id="{07DE6927-61C4-4BFA-B573-8CD706DE3666}"/>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365500" y="13684250"/>
          <a:ext cx="100965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139700</xdr:colOff>
      <xdr:row>14</xdr:row>
      <xdr:rowOff>152400</xdr:rowOff>
    </xdr:from>
    <xdr:to>
      <xdr:col>4</xdr:col>
      <xdr:colOff>1492250</xdr:colOff>
      <xdr:row>14</xdr:row>
      <xdr:rowOff>1009650</xdr:rowOff>
    </xdr:to>
    <xdr:pic>
      <xdr:nvPicPr>
        <xdr:cNvPr id="337495" name="Picture 85">
          <a:extLst>
            <a:ext uri="{FF2B5EF4-FFF2-40B4-BE49-F238E27FC236}">
              <a16:creationId xmlns:a16="http://schemas.microsoft.com/office/drawing/2014/main" id="{EBDAE306-49A0-4F0F-9765-28359B5C1339}"/>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194050" y="15049500"/>
          <a:ext cx="13525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101600</xdr:colOff>
      <xdr:row>15</xdr:row>
      <xdr:rowOff>133350</xdr:rowOff>
    </xdr:from>
    <xdr:to>
      <xdr:col>4</xdr:col>
      <xdr:colOff>1492250</xdr:colOff>
      <xdr:row>15</xdr:row>
      <xdr:rowOff>1009650</xdr:rowOff>
    </xdr:to>
    <xdr:pic>
      <xdr:nvPicPr>
        <xdr:cNvPr id="337496" name="Picture 87">
          <a:extLst>
            <a:ext uri="{FF2B5EF4-FFF2-40B4-BE49-F238E27FC236}">
              <a16:creationId xmlns:a16="http://schemas.microsoft.com/office/drawing/2014/main" id="{E30DBAD2-4144-4003-89FE-D0A468A68A9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155950" y="16300450"/>
          <a:ext cx="13906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139700</xdr:colOff>
      <xdr:row>16</xdr:row>
      <xdr:rowOff>184150</xdr:rowOff>
    </xdr:from>
    <xdr:to>
      <xdr:col>4</xdr:col>
      <xdr:colOff>1447800</xdr:colOff>
      <xdr:row>16</xdr:row>
      <xdr:rowOff>1136650</xdr:rowOff>
    </xdr:to>
    <xdr:pic>
      <xdr:nvPicPr>
        <xdr:cNvPr id="337497" name="Picture 88">
          <a:extLst>
            <a:ext uri="{FF2B5EF4-FFF2-40B4-BE49-F238E27FC236}">
              <a16:creationId xmlns:a16="http://schemas.microsoft.com/office/drawing/2014/main" id="{6C4B0DDE-58D7-4716-994F-1D354C777E73}"/>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194050" y="17621250"/>
          <a:ext cx="13081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82550</xdr:colOff>
      <xdr:row>17</xdr:row>
      <xdr:rowOff>114300</xdr:rowOff>
    </xdr:from>
    <xdr:to>
      <xdr:col>4</xdr:col>
      <xdr:colOff>1562100</xdr:colOff>
      <xdr:row>17</xdr:row>
      <xdr:rowOff>1085850</xdr:rowOff>
    </xdr:to>
    <xdr:pic>
      <xdr:nvPicPr>
        <xdr:cNvPr id="337498" name="Picture 89">
          <a:extLst>
            <a:ext uri="{FF2B5EF4-FFF2-40B4-BE49-F238E27FC236}">
              <a16:creationId xmlns:a16="http://schemas.microsoft.com/office/drawing/2014/main" id="{7F131FEA-C341-4D49-B842-EB528B5721EB}"/>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136900" y="18821400"/>
          <a:ext cx="1479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107950</xdr:colOff>
      <xdr:row>18</xdr:row>
      <xdr:rowOff>190500</xdr:rowOff>
    </xdr:from>
    <xdr:to>
      <xdr:col>4</xdr:col>
      <xdr:colOff>1536700</xdr:colOff>
      <xdr:row>18</xdr:row>
      <xdr:rowOff>971550</xdr:rowOff>
    </xdr:to>
    <xdr:pic>
      <xdr:nvPicPr>
        <xdr:cNvPr id="337499" name="Picture 90">
          <a:extLst>
            <a:ext uri="{FF2B5EF4-FFF2-40B4-BE49-F238E27FC236}">
              <a16:creationId xmlns:a16="http://schemas.microsoft.com/office/drawing/2014/main" id="{B7B14CC1-D651-436C-98ED-C38A8BF96886}"/>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162300" y="20167600"/>
          <a:ext cx="14287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107950</xdr:colOff>
      <xdr:row>19</xdr:row>
      <xdr:rowOff>190500</xdr:rowOff>
    </xdr:from>
    <xdr:to>
      <xdr:col>4</xdr:col>
      <xdr:colOff>1536700</xdr:colOff>
      <xdr:row>19</xdr:row>
      <xdr:rowOff>971550</xdr:rowOff>
    </xdr:to>
    <xdr:pic>
      <xdr:nvPicPr>
        <xdr:cNvPr id="337500" name="Picture 91">
          <a:extLst>
            <a:ext uri="{FF2B5EF4-FFF2-40B4-BE49-F238E27FC236}">
              <a16:creationId xmlns:a16="http://schemas.microsoft.com/office/drawing/2014/main" id="{D6E7E398-6541-4FEA-B6F9-7B7C93B546F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162300" y="21437600"/>
          <a:ext cx="14287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107950</xdr:colOff>
      <xdr:row>20</xdr:row>
      <xdr:rowOff>190500</xdr:rowOff>
    </xdr:from>
    <xdr:to>
      <xdr:col>4</xdr:col>
      <xdr:colOff>1504950</xdr:colOff>
      <xdr:row>20</xdr:row>
      <xdr:rowOff>1028700</xdr:rowOff>
    </xdr:to>
    <xdr:pic>
      <xdr:nvPicPr>
        <xdr:cNvPr id="337501" name="Picture 92">
          <a:extLst>
            <a:ext uri="{FF2B5EF4-FFF2-40B4-BE49-F238E27FC236}">
              <a16:creationId xmlns:a16="http://schemas.microsoft.com/office/drawing/2014/main" id="{D0D2A801-4FFD-4F33-84D0-8B272A5BD6A8}"/>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162300" y="22707600"/>
          <a:ext cx="13970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21</xdr:row>
      <xdr:rowOff>146050</xdr:rowOff>
    </xdr:from>
    <xdr:to>
      <xdr:col>4</xdr:col>
      <xdr:colOff>1447800</xdr:colOff>
      <xdr:row>21</xdr:row>
      <xdr:rowOff>1130300</xdr:rowOff>
    </xdr:to>
    <xdr:pic>
      <xdr:nvPicPr>
        <xdr:cNvPr id="337502" name="Picture 93">
          <a:extLst>
            <a:ext uri="{FF2B5EF4-FFF2-40B4-BE49-F238E27FC236}">
              <a16:creationId xmlns:a16="http://schemas.microsoft.com/office/drawing/2014/main" id="{1D6F7B41-5917-4658-AEAF-5712A62F426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225800" y="23933150"/>
          <a:ext cx="1276350" cy="984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152400</xdr:colOff>
      <xdr:row>22</xdr:row>
      <xdr:rowOff>184150</xdr:rowOff>
    </xdr:from>
    <xdr:to>
      <xdr:col>4</xdr:col>
      <xdr:colOff>1543050</xdr:colOff>
      <xdr:row>22</xdr:row>
      <xdr:rowOff>1054100</xdr:rowOff>
    </xdr:to>
    <xdr:pic>
      <xdr:nvPicPr>
        <xdr:cNvPr id="337503" name="Picture 94">
          <a:extLst>
            <a:ext uri="{FF2B5EF4-FFF2-40B4-BE49-F238E27FC236}">
              <a16:creationId xmlns:a16="http://schemas.microsoft.com/office/drawing/2014/main" id="{3D05ABCD-8C7E-44E3-996A-5BBE82F8F623}"/>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206750" y="25241250"/>
          <a:ext cx="139065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107950</xdr:colOff>
      <xdr:row>23</xdr:row>
      <xdr:rowOff>190500</xdr:rowOff>
    </xdr:from>
    <xdr:to>
      <xdr:col>4</xdr:col>
      <xdr:colOff>1504950</xdr:colOff>
      <xdr:row>23</xdr:row>
      <xdr:rowOff>952500</xdr:rowOff>
    </xdr:to>
    <xdr:pic>
      <xdr:nvPicPr>
        <xdr:cNvPr id="337504" name="Picture 95">
          <a:extLst>
            <a:ext uri="{FF2B5EF4-FFF2-40B4-BE49-F238E27FC236}">
              <a16:creationId xmlns:a16="http://schemas.microsoft.com/office/drawing/2014/main" id="{4E060E30-AA51-4F2F-A6B8-4965EF1FB64B}"/>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162300" y="26517600"/>
          <a:ext cx="1397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82550</xdr:colOff>
      <xdr:row>24</xdr:row>
      <xdr:rowOff>50800</xdr:rowOff>
    </xdr:from>
    <xdr:to>
      <xdr:col>4</xdr:col>
      <xdr:colOff>1562100</xdr:colOff>
      <xdr:row>24</xdr:row>
      <xdr:rowOff>1212850</xdr:rowOff>
    </xdr:to>
    <xdr:pic>
      <xdr:nvPicPr>
        <xdr:cNvPr id="337505" name="Picture 96">
          <a:extLst>
            <a:ext uri="{FF2B5EF4-FFF2-40B4-BE49-F238E27FC236}">
              <a16:creationId xmlns:a16="http://schemas.microsoft.com/office/drawing/2014/main" id="{8C29D19B-CA96-41A0-898F-2337F434D4F7}"/>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136900" y="27647900"/>
          <a:ext cx="14795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311150</xdr:colOff>
      <xdr:row>25</xdr:row>
      <xdr:rowOff>114300</xdr:rowOff>
    </xdr:from>
    <xdr:to>
      <xdr:col>4</xdr:col>
      <xdr:colOff>1403350</xdr:colOff>
      <xdr:row>25</xdr:row>
      <xdr:rowOff>1162050</xdr:rowOff>
    </xdr:to>
    <xdr:pic>
      <xdr:nvPicPr>
        <xdr:cNvPr id="337506" name="Picture 97">
          <a:extLst>
            <a:ext uri="{FF2B5EF4-FFF2-40B4-BE49-F238E27FC236}">
              <a16:creationId xmlns:a16="http://schemas.microsoft.com/office/drawing/2014/main" id="{B4D03CD0-ACF7-4B5A-8495-62C2A74AC4D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365500" y="28981400"/>
          <a:ext cx="10922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196850</xdr:colOff>
      <xdr:row>27</xdr:row>
      <xdr:rowOff>82550</xdr:rowOff>
    </xdr:from>
    <xdr:to>
      <xdr:col>4</xdr:col>
      <xdr:colOff>1308100</xdr:colOff>
      <xdr:row>27</xdr:row>
      <xdr:rowOff>1206500</xdr:rowOff>
    </xdr:to>
    <xdr:pic>
      <xdr:nvPicPr>
        <xdr:cNvPr id="337507" name="Picture 102">
          <a:extLst>
            <a:ext uri="{FF2B5EF4-FFF2-40B4-BE49-F238E27FC236}">
              <a16:creationId xmlns:a16="http://schemas.microsoft.com/office/drawing/2014/main" id="{6AE9047D-B3CD-4454-8D35-6AF3AB8F278C}"/>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251200" y="31489650"/>
          <a:ext cx="11112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152400</xdr:colOff>
      <xdr:row>28</xdr:row>
      <xdr:rowOff>190500</xdr:rowOff>
    </xdr:from>
    <xdr:to>
      <xdr:col>4</xdr:col>
      <xdr:colOff>1511300</xdr:colOff>
      <xdr:row>29</xdr:row>
      <xdr:rowOff>19050</xdr:rowOff>
    </xdr:to>
    <xdr:pic>
      <xdr:nvPicPr>
        <xdr:cNvPr id="337508" name="Picture 103">
          <a:extLst>
            <a:ext uri="{FF2B5EF4-FFF2-40B4-BE49-F238E27FC236}">
              <a16:creationId xmlns:a16="http://schemas.microsoft.com/office/drawing/2014/main" id="{CD09D47F-28BC-4BBD-9B3A-18F115EA6A6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206750" y="32867600"/>
          <a:ext cx="1358900" cy="1098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30</xdr:row>
      <xdr:rowOff>190500</xdr:rowOff>
    </xdr:from>
    <xdr:to>
      <xdr:col>4</xdr:col>
      <xdr:colOff>1301750</xdr:colOff>
      <xdr:row>30</xdr:row>
      <xdr:rowOff>1009650</xdr:rowOff>
    </xdr:to>
    <xdr:pic>
      <xdr:nvPicPr>
        <xdr:cNvPr id="337509" name="Picture 106">
          <a:extLst>
            <a:ext uri="{FF2B5EF4-FFF2-40B4-BE49-F238E27FC236}">
              <a16:creationId xmlns:a16="http://schemas.microsoft.com/office/drawing/2014/main" id="{618A198A-6E5A-4F63-9450-D8D32E9CF1FF}"/>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263900" y="35407600"/>
          <a:ext cx="109220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31</xdr:row>
      <xdr:rowOff>209550</xdr:rowOff>
    </xdr:from>
    <xdr:to>
      <xdr:col>4</xdr:col>
      <xdr:colOff>1301750</xdr:colOff>
      <xdr:row>31</xdr:row>
      <xdr:rowOff>1028700</xdr:rowOff>
    </xdr:to>
    <xdr:pic>
      <xdr:nvPicPr>
        <xdr:cNvPr id="337510" name="Picture 107">
          <a:extLst>
            <a:ext uri="{FF2B5EF4-FFF2-40B4-BE49-F238E27FC236}">
              <a16:creationId xmlns:a16="http://schemas.microsoft.com/office/drawing/2014/main" id="{46FAE045-5CB8-4686-AE67-B01CC640E03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263900" y="36696650"/>
          <a:ext cx="109220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266700</xdr:colOff>
      <xdr:row>32</xdr:row>
      <xdr:rowOff>95250</xdr:rowOff>
    </xdr:from>
    <xdr:to>
      <xdr:col>4</xdr:col>
      <xdr:colOff>1257300</xdr:colOff>
      <xdr:row>32</xdr:row>
      <xdr:rowOff>1130300</xdr:rowOff>
    </xdr:to>
    <xdr:pic>
      <xdr:nvPicPr>
        <xdr:cNvPr id="337511" name="Picture 108">
          <a:extLst>
            <a:ext uri="{FF2B5EF4-FFF2-40B4-BE49-F238E27FC236}">
              <a16:creationId xmlns:a16="http://schemas.microsoft.com/office/drawing/2014/main" id="{06D55BD0-D7C8-4A29-A170-7943AEFAB71F}"/>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321050" y="37852350"/>
          <a:ext cx="990600" cy="1035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139700</xdr:colOff>
      <xdr:row>34</xdr:row>
      <xdr:rowOff>279400</xdr:rowOff>
    </xdr:from>
    <xdr:to>
      <xdr:col>4</xdr:col>
      <xdr:colOff>1530350</xdr:colOff>
      <xdr:row>34</xdr:row>
      <xdr:rowOff>1003300</xdr:rowOff>
    </xdr:to>
    <xdr:pic>
      <xdr:nvPicPr>
        <xdr:cNvPr id="337512" name="Picture 109">
          <a:extLst>
            <a:ext uri="{FF2B5EF4-FFF2-40B4-BE49-F238E27FC236}">
              <a16:creationId xmlns:a16="http://schemas.microsoft.com/office/drawing/2014/main" id="{89C612BE-B900-423D-9815-519648FB7B64}"/>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3194050" y="40576500"/>
          <a:ext cx="13906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133350</xdr:colOff>
      <xdr:row>35</xdr:row>
      <xdr:rowOff>260350</xdr:rowOff>
    </xdr:from>
    <xdr:to>
      <xdr:col>4</xdr:col>
      <xdr:colOff>1530350</xdr:colOff>
      <xdr:row>35</xdr:row>
      <xdr:rowOff>965200</xdr:rowOff>
    </xdr:to>
    <xdr:pic>
      <xdr:nvPicPr>
        <xdr:cNvPr id="337513" name="Picture 110">
          <a:extLst>
            <a:ext uri="{FF2B5EF4-FFF2-40B4-BE49-F238E27FC236}">
              <a16:creationId xmlns:a16="http://schemas.microsoft.com/office/drawing/2014/main" id="{8F6E4DA4-9DAF-43DF-8659-CEA54AA6A32F}"/>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187700" y="41827450"/>
          <a:ext cx="13970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88900</xdr:colOff>
      <xdr:row>36</xdr:row>
      <xdr:rowOff>260350</xdr:rowOff>
    </xdr:from>
    <xdr:to>
      <xdr:col>4</xdr:col>
      <xdr:colOff>1485900</xdr:colOff>
      <xdr:row>36</xdr:row>
      <xdr:rowOff>965200</xdr:rowOff>
    </xdr:to>
    <xdr:pic>
      <xdr:nvPicPr>
        <xdr:cNvPr id="337514" name="Picture 111">
          <a:extLst>
            <a:ext uri="{FF2B5EF4-FFF2-40B4-BE49-F238E27FC236}">
              <a16:creationId xmlns:a16="http://schemas.microsoft.com/office/drawing/2014/main" id="{BDB5D3F8-1B91-4F8E-B50E-E141A874A24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3143250" y="43097450"/>
          <a:ext cx="13970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37</xdr:row>
      <xdr:rowOff>171450</xdr:rowOff>
    </xdr:from>
    <xdr:to>
      <xdr:col>4</xdr:col>
      <xdr:colOff>1390650</xdr:colOff>
      <xdr:row>37</xdr:row>
      <xdr:rowOff>1104900</xdr:rowOff>
    </xdr:to>
    <xdr:pic>
      <xdr:nvPicPr>
        <xdr:cNvPr id="337515" name="Picture 112">
          <a:extLst>
            <a:ext uri="{FF2B5EF4-FFF2-40B4-BE49-F238E27FC236}">
              <a16:creationId xmlns:a16="http://schemas.microsoft.com/office/drawing/2014/main" id="{1A3B21D0-0ABF-4078-A215-6F2404D549F5}"/>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225800" y="44278550"/>
          <a:ext cx="12192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38</xdr:row>
      <xdr:rowOff>171450</xdr:rowOff>
    </xdr:from>
    <xdr:to>
      <xdr:col>4</xdr:col>
      <xdr:colOff>1409700</xdr:colOff>
      <xdr:row>38</xdr:row>
      <xdr:rowOff>1104900</xdr:rowOff>
    </xdr:to>
    <xdr:pic>
      <xdr:nvPicPr>
        <xdr:cNvPr id="337516" name="Picture 113">
          <a:extLst>
            <a:ext uri="{FF2B5EF4-FFF2-40B4-BE49-F238E27FC236}">
              <a16:creationId xmlns:a16="http://schemas.microsoft.com/office/drawing/2014/main" id="{854FDDD3-1183-46F4-9ABE-4C98397D1E89}"/>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244850" y="45548550"/>
          <a:ext cx="12192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101600</xdr:colOff>
      <xdr:row>39</xdr:row>
      <xdr:rowOff>184150</xdr:rowOff>
    </xdr:from>
    <xdr:to>
      <xdr:col>4</xdr:col>
      <xdr:colOff>1454150</xdr:colOff>
      <xdr:row>39</xdr:row>
      <xdr:rowOff>946150</xdr:rowOff>
    </xdr:to>
    <xdr:pic>
      <xdr:nvPicPr>
        <xdr:cNvPr id="337517" name="Picture 115">
          <a:extLst>
            <a:ext uri="{FF2B5EF4-FFF2-40B4-BE49-F238E27FC236}">
              <a16:creationId xmlns:a16="http://schemas.microsoft.com/office/drawing/2014/main" id="{B56E6202-4280-4826-B9FC-8E654BF44889}"/>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155950" y="46831250"/>
          <a:ext cx="13525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101600</xdr:colOff>
      <xdr:row>40</xdr:row>
      <xdr:rowOff>184150</xdr:rowOff>
    </xdr:from>
    <xdr:to>
      <xdr:col>4</xdr:col>
      <xdr:colOff>1454150</xdr:colOff>
      <xdr:row>40</xdr:row>
      <xdr:rowOff>946150</xdr:rowOff>
    </xdr:to>
    <xdr:pic>
      <xdr:nvPicPr>
        <xdr:cNvPr id="337518" name="Picture 116">
          <a:extLst>
            <a:ext uri="{FF2B5EF4-FFF2-40B4-BE49-F238E27FC236}">
              <a16:creationId xmlns:a16="http://schemas.microsoft.com/office/drawing/2014/main" id="{C72E568D-AD54-4F75-9715-E21CA32FDFEE}"/>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3155950" y="48101250"/>
          <a:ext cx="13525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107950</xdr:colOff>
      <xdr:row>41</xdr:row>
      <xdr:rowOff>304800</xdr:rowOff>
    </xdr:from>
    <xdr:to>
      <xdr:col>4</xdr:col>
      <xdr:colOff>1498600</xdr:colOff>
      <xdr:row>41</xdr:row>
      <xdr:rowOff>863600</xdr:rowOff>
    </xdr:to>
    <xdr:pic>
      <xdr:nvPicPr>
        <xdr:cNvPr id="337519" name="Picture 118">
          <a:extLst>
            <a:ext uri="{FF2B5EF4-FFF2-40B4-BE49-F238E27FC236}">
              <a16:creationId xmlns:a16="http://schemas.microsoft.com/office/drawing/2014/main" id="{BA8202CF-EB21-4BCE-8A2A-11CDC1CA8B0B}"/>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3162300" y="49491900"/>
          <a:ext cx="139065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82550</xdr:colOff>
      <xdr:row>42</xdr:row>
      <xdr:rowOff>184150</xdr:rowOff>
    </xdr:from>
    <xdr:to>
      <xdr:col>4</xdr:col>
      <xdr:colOff>1479550</xdr:colOff>
      <xdr:row>42</xdr:row>
      <xdr:rowOff>889000</xdr:rowOff>
    </xdr:to>
    <xdr:pic>
      <xdr:nvPicPr>
        <xdr:cNvPr id="337520" name="Picture 119">
          <a:extLst>
            <a:ext uri="{FF2B5EF4-FFF2-40B4-BE49-F238E27FC236}">
              <a16:creationId xmlns:a16="http://schemas.microsoft.com/office/drawing/2014/main" id="{B0095474-DA39-4491-AE96-48BF945A97BA}"/>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136900" y="50641250"/>
          <a:ext cx="13970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82550</xdr:colOff>
      <xdr:row>43</xdr:row>
      <xdr:rowOff>184150</xdr:rowOff>
    </xdr:from>
    <xdr:to>
      <xdr:col>4</xdr:col>
      <xdr:colOff>1479550</xdr:colOff>
      <xdr:row>43</xdr:row>
      <xdr:rowOff>889000</xdr:rowOff>
    </xdr:to>
    <xdr:pic>
      <xdr:nvPicPr>
        <xdr:cNvPr id="337521" name="Picture 120">
          <a:extLst>
            <a:ext uri="{FF2B5EF4-FFF2-40B4-BE49-F238E27FC236}">
              <a16:creationId xmlns:a16="http://schemas.microsoft.com/office/drawing/2014/main" id="{E6B33A36-AE3D-4D9B-8362-AC0C2C6A5DBB}"/>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136900" y="51911250"/>
          <a:ext cx="13970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381000</xdr:colOff>
      <xdr:row>45</xdr:row>
      <xdr:rowOff>63500</xdr:rowOff>
    </xdr:from>
    <xdr:to>
      <xdr:col>4</xdr:col>
      <xdr:colOff>1162050</xdr:colOff>
      <xdr:row>45</xdr:row>
      <xdr:rowOff>1181100</xdr:rowOff>
    </xdr:to>
    <xdr:pic>
      <xdr:nvPicPr>
        <xdr:cNvPr id="337522" name="Picture 126">
          <a:extLst>
            <a:ext uri="{FF2B5EF4-FFF2-40B4-BE49-F238E27FC236}">
              <a16:creationId xmlns:a16="http://schemas.microsoft.com/office/drawing/2014/main" id="{EAB1D44E-3611-4415-AA21-DDADD49019F6}"/>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3435350" y="54330600"/>
          <a:ext cx="781050" cy="1117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47</xdr:row>
      <xdr:rowOff>152400</xdr:rowOff>
    </xdr:from>
    <xdr:to>
      <xdr:col>4</xdr:col>
      <xdr:colOff>1511300</xdr:colOff>
      <xdr:row>47</xdr:row>
      <xdr:rowOff>1155700</xdr:rowOff>
    </xdr:to>
    <xdr:pic>
      <xdr:nvPicPr>
        <xdr:cNvPr id="337523" name="Picture 127">
          <a:extLst>
            <a:ext uri="{FF2B5EF4-FFF2-40B4-BE49-F238E27FC236}">
              <a16:creationId xmlns:a16="http://schemas.microsoft.com/office/drawing/2014/main" id="{EAA41333-9307-45DA-B9C0-8DD60668C7B3}"/>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r="-6"/>
        <a:stretch>
          <a:fillRect/>
        </a:stretch>
      </xdr:blipFill>
      <xdr:spPr bwMode="auto">
        <a:xfrm>
          <a:off x="3244850" y="56959500"/>
          <a:ext cx="132080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48</xdr:row>
      <xdr:rowOff>152400</xdr:rowOff>
    </xdr:from>
    <xdr:to>
      <xdr:col>4</xdr:col>
      <xdr:colOff>1511300</xdr:colOff>
      <xdr:row>48</xdr:row>
      <xdr:rowOff>1155700</xdr:rowOff>
    </xdr:to>
    <xdr:pic>
      <xdr:nvPicPr>
        <xdr:cNvPr id="337524" name="Picture 128">
          <a:extLst>
            <a:ext uri="{FF2B5EF4-FFF2-40B4-BE49-F238E27FC236}">
              <a16:creationId xmlns:a16="http://schemas.microsoft.com/office/drawing/2014/main" id="{AD12C58A-22A2-429B-9668-FAC518B48BD4}"/>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r="-6"/>
        <a:stretch>
          <a:fillRect/>
        </a:stretch>
      </xdr:blipFill>
      <xdr:spPr bwMode="auto">
        <a:xfrm>
          <a:off x="3244850" y="58229500"/>
          <a:ext cx="132080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49</xdr:row>
      <xdr:rowOff>152400</xdr:rowOff>
    </xdr:from>
    <xdr:to>
      <xdr:col>4</xdr:col>
      <xdr:colOff>1511300</xdr:colOff>
      <xdr:row>49</xdr:row>
      <xdr:rowOff>1155700</xdr:rowOff>
    </xdr:to>
    <xdr:pic>
      <xdr:nvPicPr>
        <xdr:cNvPr id="337525" name="Picture 129">
          <a:extLst>
            <a:ext uri="{FF2B5EF4-FFF2-40B4-BE49-F238E27FC236}">
              <a16:creationId xmlns:a16="http://schemas.microsoft.com/office/drawing/2014/main" id="{CD423721-63B1-4327-B738-8E4305564476}"/>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r="-6"/>
        <a:stretch>
          <a:fillRect/>
        </a:stretch>
      </xdr:blipFill>
      <xdr:spPr bwMode="auto">
        <a:xfrm>
          <a:off x="3244850" y="59499500"/>
          <a:ext cx="132080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50</xdr:row>
      <xdr:rowOff>152400</xdr:rowOff>
    </xdr:from>
    <xdr:to>
      <xdr:col>4</xdr:col>
      <xdr:colOff>1511300</xdr:colOff>
      <xdr:row>50</xdr:row>
      <xdr:rowOff>1155700</xdr:rowOff>
    </xdr:to>
    <xdr:pic>
      <xdr:nvPicPr>
        <xdr:cNvPr id="337526" name="Picture 130">
          <a:extLst>
            <a:ext uri="{FF2B5EF4-FFF2-40B4-BE49-F238E27FC236}">
              <a16:creationId xmlns:a16="http://schemas.microsoft.com/office/drawing/2014/main" id="{B66D67D4-6491-44A6-9D58-85B66465F08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r="-6"/>
        <a:stretch>
          <a:fillRect/>
        </a:stretch>
      </xdr:blipFill>
      <xdr:spPr bwMode="auto">
        <a:xfrm>
          <a:off x="3244850" y="60769500"/>
          <a:ext cx="132080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107950</xdr:colOff>
      <xdr:row>51</xdr:row>
      <xdr:rowOff>228600</xdr:rowOff>
    </xdr:from>
    <xdr:to>
      <xdr:col>4</xdr:col>
      <xdr:colOff>1466850</xdr:colOff>
      <xdr:row>51</xdr:row>
      <xdr:rowOff>1066800</xdr:rowOff>
    </xdr:to>
    <xdr:pic>
      <xdr:nvPicPr>
        <xdr:cNvPr id="337527" name="Picture 134">
          <a:extLst>
            <a:ext uri="{FF2B5EF4-FFF2-40B4-BE49-F238E27FC236}">
              <a16:creationId xmlns:a16="http://schemas.microsoft.com/office/drawing/2014/main" id="{C18AB539-CE56-42EB-A150-80D97075CA30}"/>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162300" y="62115700"/>
          <a:ext cx="13589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107950</xdr:colOff>
      <xdr:row>52</xdr:row>
      <xdr:rowOff>228600</xdr:rowOff>
    </xdr:from>
    <xdr:to>
      <xdr:col>4</xdr:col>
      <xdr:colOff>1466850</xdr:colOff>
      <xdr:row>52</xdr:row>
      <xdr:rowOff>1066800</xdr:rowOff>
    </xdr:to>
    <xdr:pic>
      <xdr:nvPicPr>
        <xdr:cNvPr id="337528" name="Picture 135">
          <a:extLst>
            <a:ext uri="{FF2B5EF4-FFF2-40B4-BE49-F238E27FC236}">
              <a16:creationId xmlns:a16="http://schemas.microsoft.com/office/drawing/2014/main" id="{90EF35BC-06FF-44F9-B09B-5B01EB215EEB}"/>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162300" y="63385700"/>
          <a:ext cx="13589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38100</xdr:colOff>
      <xdr:row>53</xdr:row>
      <xdr:rowOff>190500</xdr:rowOff>
    </xdr:from>
    <xdr:to>
      <xdr:col>4</xdr:col>
      <xdr:colOff>1498600</xdr:colOff>
      <xdr:row>53</xdr:row>
      <xdr:rowOff>1123950</xdr:rowOff>
    </xdr:to>
    <xdr:pic>
      <xdr:nvPicPr>
        <xdr:cNvPr id="337529" name="Picture 136">
          <a:extLst>
            <a:ext uri="{FF2B5EF4-FFF2-40B4-BE49-F238E27FC236}">
              <a16:creationId xmlns:a16="http://schemas.microsoft.com/office/drawing/2014/main" id="{E428135D-2212-4E5F-BE7E-F878428228E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092450" y="64617600"/>
          <a:ext cx="14605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133350</xdr:colOff>
      <xdr:row>54</xdr:row>
      <xdr:rowOff>190500</xdr:rowOff>
    </xdr:from>
    <xdr:to>
      <xdr:col>4</xdr:col>
      <xdr:colOff>1524000</xdr:colOff>
      <xdr:row>54</xdr:row>
      <xdr:rowOff>863600</xdr:rowOff>
    </xdr:to>
    <xdr:pic>
      <xdr:nvPicPr>
        <xdr:cNvPr id="337530" name="Picture 137">
          <a:extLst>
            <a:ext uri="{FF2B5EF4-FFF2-40B4-BE49-F238E27FC236}">
              <a16:creationId xmlns:a16="http://schemas.microsoft.com/office/drawing/2014/main" id="{4008E8DB-4171-4029-9053-4AD75DB874F7}"/>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3187700" y="65887600"/>
          <a:ext cx="139065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55</xdr:row>
      <xdr:rowOff>133350</xdr:rowOff>
    </xdr:from>
    <xdr:to>
      <xdr:col>4</xdr:col>
      <xdr:colOff>1479550</xdr:colOff>
      <xdr:row>55</xdr:row>
      <xdr:rowOff>1104900</xdr:rowOff>
    </xdr:to>
    <xdr:pic>
      <xdr:nvPicPr>
        <xdr:cNvPr id="337531" name="Picture 138">
          <a:extLst>
            <a:ext uri="{FF2B5EF4-FFF2-40B4-BE49-F238E27FC236}">
              <a16:creationId xmlns:a16="http://schemas.microsoft.com/office/drawing/2014/main" id="{66333FB4-2542-43A0-9809-EED528976AD7}"/>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225800" y="67100450"/>
          <a:ext cx="13081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228600</xdr:colOff>
      <xdr:row>56</xdr:row>
      <xdr:rowOff>133350</xdr:rowOff>
    </xdr:from>
    <xdr:to>
      <xdr:col>4</xdr:col>
      <xdr:colOff>1276350</xdr:colOff>
      <xdr:row>56</xdr:row>
      <xdr:rowOff>1181100</xdr:rowOff>
    </xdr:to>
    <xdr:pic>
      <xdr:nvPicPr>
        <xdr:cNvPr id="337532" name="Picture 139">
          <a:extLst>
            <a:ext uri="{FF2B5EF4-FFF2-40B4-BE49-F238E27FC236}">
              <a16:creationId xmlns:a16="http://schemas.microsoft.com/office/drawing/2014/main" id="{20FD98D1-DBD5-4A8A-9B8C-CF68B85DC724}"/>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282950" y="68370450"/>
          <a:ext cx="10477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228600</xdr:colOff>
      <xdr:row>57</xdr:row>
      <xdr:rowOff>133350</xdr:rowOff>
    </xdr:from>
    <xdr:to>
      <xdr:col>4</xdr:col>
      <xdr:colOff>1276350</xdr:colOff>
      <xdr:row>57</xdr:row>
      <xdr:rowOff>1181100</xdr:rowOff>
    </xdr:to>
    <xdr:pic>
      <xdr:nvPicPr>
        <xdr:cNvPr id="337533" name="Picture 140">
          <a:extLst>
            <a:ext uri="{FF2B5EF4-FFF2-40B4-BE49-F238E27FC236}">
              <a16:creationId xmlns:a16="http://schemas.microsoft.com/office/drawing/2014/main" id="{B533D8F3-7F6F-467F-9815-9D279E68604F}"/>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3282950" y="69640450"/>
          <a:ext cx="10477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387350</xdr:colOff>
      <xdr:row>58</xdr:row>
      <xdr:rowOff>133350</xdr:rowOff>
    </xdr:from>
    <xdr:to>
      <xdr:col>4</xdr:col>
      <xdr:colOff>1206500</xdr:colOff>
      <xdr:row>58</xdr:row>
      <xdr:rowOff>1136650</xdr:rowOff>
    </xdr:to>
    <xdr:pic>
      <xdr:nvPicPr>
        <xdr:cNvPr id="337534" name="Picture 142">
          <a:extLst>
            <a:ext uri="{FF2B5EF4-FFF2-40B4-BE49-F238E27FC236}">
              <a16:creationId xmlns:a16="http://schemas.microsoft.com/office/drawing/2014/main" id="{A051AD54-096F-4204-B653-C58F9D2E532B}"/>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441700" y="70910450"/>
          <a:ext cx="8191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457200</xdr:colOff>
      <xdr:row>59</xdr:row>
      <xdr:rowOff>133350</xdr:rowOff>
    </xdr:from>
    <xdr:to>
      <xdr:col>4</xdr:col>
      <xdr:colOff>1238250</xdr:colOff>
      <xdr:row>59</xdr:row>
      <xdr:rowOff>1104900</xdr:rowOff>
    </xdr:to>
    <xdr:pic>
      <xdr:nvPicPr>
        <xdr:cNvPr id="337535" name="Picture 143">
          <a:extLst>
            <a:ext uri="{FF2B5EF4-FFF2-40B4-BE49-F238E27FC236}">
              <a16:creationId xmlns:a16="http://schemas.microsoft.com/office/drawing/2014/main" id="{9924E076-4957-4119-939B-4AEA432A175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r="139" b="17"/>
        <a:stretch>
          <a:fillRect/>
        </a:stretch>
      </xdr:blipFill>
      <xdr:spPr bwMode="auto">
        <a:xfrm>
          <a:off x="3511550" y="72180450"/>
          <a:ext cx="7810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139700</xdr:colOff>
      <xdr:row>60</xdr:row>
      <xdr:rowOff>209550</xdr:rowOff>
    </xdr:from>
    <xdr:to>
      <xdr:col>4</xdr:col>
      <xdr:colOff>1536700</xdr:colOff>
      <xdr:row>60</xdr:row>
      <xdr:rowOff>1047750</xdr:rowOff>
    </xdr:to>
    <xdr:pic>
      <xdr:nvPicPr>
        <xdr:cNvPr id="337536" name="Picture 144">
          <a:extLst>
            <a:ext uri="{FF2B5EF4-FFF2-40B4-BE49-F238E27FC236}">
              <a16:creationId xmlns:a16="http://schemas.microsoft.com/office/drawing/2014/main" id="{049C8436-CD64-4D7B-9A8C-43A551E845DB}"/>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3194050" y="73526650"/>
          <a:ext cx="13970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101600</xdr:colOff>
      <xdr:row>44</xdr:row>
      <xdr:rowOff>184150</xdr:rowOff>
    </xdr:from>
    <xdr:to>
      <xdr:col>4</xdr:col>
      <xdr:colOff>1422400</xdr:colOff>
      <xdr:row>44</xdr:row>
      <xdr:rowOff>1187450</xdr:rowOff>
    </xdr:to>
    <xdr:pic>
      <xdr:nvPicPr>
        <xdr:cNvPr id="337537" name="Picture 145">
          <a:extLst>
            <a:ext uri="{FF2B5EF4-FFF2-40B4-BE49-F238E27FC236}">
              <a16:creationId xmlns:a16="http://schemas.microsoft.com/office/drawing/2014/main" id="{FA2218E5-E3F6-43D0-A0BE-D64A494C94CF}"/>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r="-6"/>
        <a:stretch>
          <a:fillRect/>
        </a:stretch>
      </xdr:blipFill>
      <xdr:spPr bwMode="auto">
        <a:xfrm>
          <a:off x="3155950" y="53181250"/>
          <a:ext cx="132080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196850</xdr:colOff>
      <xdr:row>26</xdr:row>
      <xdr:rowOff>95250</xdr:rowOff>
    </xdr:from>
    <xdr:to>
      <xdr:col>4</xdr:col>
      <xdr:colOff>1416050</xdr:colOff>
      <xdr:row>26</xdr:row>
      <xdr:rowOff>1117600</xdr:rowOff>
    </xdr:to>
    <xdr:pic>
      <xdr:nvPicPr>
        <xdr:cNvPr id="337538" name="Picture 65">
          <a:extLst>
            <a:ext uri="{FF2B5EF4-FFF2-40B4-BE49-F238E27FC236}">
              <a16:creationId xmlns:a16="http://schemas.microsoft.com/office/drawing/2014/main" id="{5B0EBB30-960D-4DA1-84A9-E07925DF6BD7}"/>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251200" y="30232350"/>
          <a:ext cx="1219200" cy="1022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215900</xdr:colOff>
      <xdr:row>29</xdr:row>
      <xdr:rowOff>165100</xdr:rowOff>
    </xdr:from>
    <xdr:to>
      <xdr:col>4</xdr:col>
      <xdr:colOff>1435100</xdr:colOff>
      <xdr:row>29</xdr:row>
      <xdr:rowOff>1168400</xdr:rowOff>
    </xdr:to>
    <xdr:pic>
      <xdr:nvPicPr>
        <xdr:cNvPr id="337539" name="Picture 66">
          <a:extLst>
            <a:ext uri="{FF2B5EF4-FFF2-40B4-BE49-F238E27FC236}">
              <a16:creationId xmlns:a16="http://schemas.microsoft.com/office/drawing/2014/main" id="{4487E195-4579-42D2-8B62-9A23AE11C06F}"/>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270250" y="34112200"/>
          <a:ext cx="121920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46</xdr:row>
      <xdr:rowOff>152400</xdr:rowOff>
    </xdr:from>
    <xdr:to>
      <xdr:col>4</xdr:col>
      <xdr:colOff>1473200</xdr:colOff>
      <xdr:row>46</xdr:row>
      <xdr:rowOff>1123950</xdr:rowOff>
    </xdr:to>
    <xdr:pic>
      <xdr:nvPicPr>
        <xdr:cNvPr id="337540" name="Picture 68">
          <a:extLst>
            <a:ext uri="{FF2B5EF4-FFF2-40B4-BE49-F238E27FC236}">
              <a16:creationId xmlns:a16="http://schemas.microsoft.com/office/drawing/2014/main" id="{E4E98A10-4844-4974-B8B9-69B0879AF003}"/>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3225800" y="55689500"/>
          <a:ext cx="13017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266700</xdr:colOff>
      <xdr:row>33</xdr:row>
      <xdr:rowOff>95250</xdr:rowOff>
    </xdr:from>
    <xdr:to>
      <xdr:col>4</xdr:col>
      <xdr:colOff>1257300</xdr:colOff>
      <xdr:row>33</xdr:row>
      <xdr:rowOff>1130300</xdr:rowOff>
    </xdr:to>
    <xdr:pic>
      <xdr:nvPicPr>
        <xdr:cNvPr id="337541" name="Picture 108">
          <a:extLst>
            <a:ext uri="{FF2B5EF4-FFF2-40B4-BE49-F238E27FC236}">
              <a16:creationId xmlns:a16="http://schemas.microsoft.com/office/drawing/2014/main" id="{4AB299A8-B34B-4188-B5E4-3CF1845BA57C}"/>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321050" y="39122350"/>
          <a:ext cx="990600" cy="1035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31750</xdr:colOff>
      <xdr:row>2</xdr:row>
      <xdr:rowOff>25400</xdr:rowOff>
    </xdr:from>
    <xdr:to>
      <xdr:col>3</xdr:col>
      <xdr:colOff>1028700</xdr:colOff>
      <xdr:row>2</xdr:row>
      <xdr:rowOff>730250</xdr:rowOff>
    </xdr:to>
    <xdr:pic>
      <xdr:nvPicPr>
        <xdr:cNvPr id="4019" name="Picture 1" descr="Picture 1">
          <a:extLst>
            <a:ext uri="{FF2B5EF4-FFF2-40B4-BE49-F238E27FC236}">
              <a16:creationId xmlns:a16="http://schemas.microsoft.com/office/drawing/2014/main" id="{745F8C1D-50A1-4578-9461-1A4F533B209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781550" y="2819400"/>
          <a:ext cx="9969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4</xdr:row>
      <xdr:rowOff>12700</xdr:rowOff>
    </xdr:from>
    <xdr:to>
      <xdr:col>3</xdr:col>
      <xdr:colOff>1130300</xdr:colOff>
      <xdr:row>4</xdr:row>
      <xdr:rowOff>527050</xdr:rowOff>
    </xdr:to>
    <xdr:pic>
      <xdr:nvPicPr>
        <xdr:cNvPr id="4020" name="Picture 2" descr="Picture 2">
          <a:extLst>
            <a:ext uri="{FF2B5EF4-FFF2-40B4-BE49-F238E27FC236}">
              <a16:creationId xmlns:a16="http://schemas.microsoft.com/office/drawing/2014/main" id="{E4D1D9A7-E01C-4C1B-A90C-70E3DC4B668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781550" y="5600700"/>
          <a:ext cx="10985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3</xdr:row>
      <xdr:rowOff>19050</xdr:rowOff>
    </xdr:from>
    <xdr:to>
      <xdr:col>3</xdr:col>
      <xdr:colOff>1092200</xdr:colOff>
      <xdr:row>4</xdr:row>
      <xdr:rowOff>0</xdr:rowOff>
    </xdr:to>
    <xdr:pic>
      <xdr:nvPicPr>
        <xdr:cNvPr id="4021" name="Picture 3" descr="Picture 3">
          <a:extLst>
            <a:ext uri="{FF2B5EF4-FFF2-40B4-BE49-F238E27FC236}">
              <a16:creationId xmlns:a16="http://schemas.microsoft.com/office/drawing/2014/main" id="{591D26CD-A733-4C17-AC26-AA622015CD4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781550" y="4210050"/>
          <a:ext cx="1060450" cy="1377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298450</xdr:colOff>
      <xdr:row>1</xdr:row>
      <xdr:rowOff>266700</xdr:rowOff>
    </xdr:from>
    <xdr:to>
      <xdr:col>5</xdr:col>
      <xdr:colOff>1809750</xdr:colOff>
      <xdr:row>1</xdr:row>
      <xdr:rowOff>1136650</xdr:rowOff>
    </xdr:to>
    <xdr:pic>
      <xdr:nvPicPr>
        <xdr:cNvPr id="4022" name="Picture 3">
          <a:extLst>
            <a:ext uri="{FF2B5EF4-FFF2-40B4-BE49-F238E27FC236}">
              <a16:creationId xmlns:a16="http://schemas.microsoft.com/office/drawing/2014/main" id="{761F7C5C-18E4-4ECA-800D-D7194EA3779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629400" y="1663700"/>
          <a:ext cx="151130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349250</xdr:colOff>
      <xdr:row>2</xdr:row>
      <xdr:rowOff>177800</xdr:rowOff>
    </xdr:from>
    <xdr:to>
      <xdr:col>5</xdr:col>
      <xdr:colOff>1847850</xdr:colOff>
      <xdr:row>2</xdr:row>
      <xdr:rowOff>1047750</xdr:rowOff>
    </xdr:to>
    <xdr:pic>
      <xdr:nvPicPr>
        <xdr:cNvPr id="4023" name="Picture 8">
          <a:extLst>
            <a:ext uri="{FF2B5EF4-FFF2-40B4-BE49-F238E27FC236}">
              <a16:creationId xmlns:a16="http://schemas.microsoft.com/office/drawing/2014/main" id="{C23CF461-3345-4594-88D8-C1E8EE7675EE}"/>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680200" y="2971800"/>
          <a:ext cx="149860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349250</xdr:colOff>
      <xdr:row>3</xdr:row>
      <xdr:rowOff>165100</xdr:rowOff>
    </xdr:from>
    <xdr:to>
      <xdr:col>5</xdr:col>
      <xdr:colOff>1847850</xdr:colOff>
      <xdr:row>3</xdr:row>
      <xdr:rowOff>1035050</xdr:rowOff>
    </xdr:to>
    <xdr:pic>
      <xdr:nvPicPr>
        <xdr:cNvPr id="4024" name="Picture 9">
          <a:extLst>
            <a:ext uri="{FF2B5EF4-FFF2-40B4-BE49-F238E27FC236}">
              <a16:creationId xmlns:a16="http://schemas.microsoft.com/office/drawing/2014/main" id="{233EDCBE-56CB-4313-905C-CD1D2AD2CA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680200" y="4356100"/>
          <a:ext cx="149860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120650</xdr:colOff>
      <xdr:row>4</xdr:row>
      <xdr:rowOff>241300</xdr:rowOff>
    </xdr:from>
    <xdr:to>
      <xdr:col>5</xdr:col>
      <xdr:colOff>1498600</xdr:colOff>
      <xdr:row>4</xdr:row>
      <xdr:rowOff>1111250</xdr:rowOff>
    </xdr:to>
    <xdr:pic>
      <xdr:nvPicPr>
        <xdr:cNvPr id="4025" name="Picture 1">
          <a:extLst>
            <a:ext uri="{FF2B5EF4-FFF2-40B4-BE49-F238E27FC236}">
              <a16:creationId xmlns:a16="http://schemas.microsoft.com/office/drawing/2014/main" id="{0204CD87-6E0D-4F1D-8BA6-CBA6BFE8F10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451600" y="5829300"/>
          <a:ext cx="137795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0.xml><?xml version="1.0" encoding="utf-8"?>
<xdr:wsDr xmlns:xdr="http://schemas.openxmlformats.org/drawingml/2006/spreadsheetDrawing" xmlns:a="http://schemas.openxmlformats.org/drawingml/2006/main">
  <xdr:twoCellAnchor>
    <xdr:from>
      <xdr:col>3</xdr:col>
      <xdr:colOff>120650</xdr:colOff>
      <xdr:row>43</xdr:row>
      <xdr:rowOff>63500</xdr:rowOff>
    </xdr:from>
    <xdr:to>
      <xdr:col>3</xdr:col>
      <xdr:colOff>1016000</xdr:colOff>
      <xdr:row>43</xdr:row>
      <xdr:rowOff>463550</xdr:rowOff>
    </xdr:to>
    <xdr:pic>
      <xdr:nvPicPr>
        <xdr:cNvPr id="345769" name="Picture 3" descr="Picture 3">
          <a:extLst>
            <a:ext uri="{FF2B5EF4-FFF2-40B4-BE49-F238E27FC236}">
              <a16:creationId xmlns:a16="http://schemas.microsoft.com/office/drawing/2014/main" id="{F33AF05D-45B3-4824-8F90-121F26C9BD4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210050" y="32550100"/>
          <a:ext cx="8953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158750</xdr:colOff>
      <xdr:row>44</xdr:row>
      <xdr:rowOff>82550</xdr:rowOff>
    </xdr:from>
    <xdr:to>
      <xdr:col>3</xdr:col>
      <xdr:colOff>1054100</xdr:colOff>
      <xdr:row>44</xdr:row>
      <xdr:rowOff>482600</xdr:rowOff>
    </xdr:to>
    <xdr:pic>
      <xdr:nvPicPr>
        <xdr:cNvPr id="345770" name="Picture 3" descr="Picture 3">
          <a:extLst>
            <a:ext uri="{FF2B5EF4-FFF2-40B4-BE49-F238E27FC236}">
              <a16:creationId xmlns:a16="http://schemas.microsoft.com/office/drawing/2014/main" id="{A722811C-C5E7-47E4-A7A1-718A52B2A98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248150" y="33337500"/>
          <a:ext cx="8953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209550</xdr:colOff>
      <xdr:row>12</xdr:row>
      <xdr:rowOff>171450</xdr:rowOff>
    </xdr:from>
    <xdr:to>
      <xdr:col>3</xdr:col>
      <xdr:colOff>774700</xdr:colOff>
      <xdr:row>12</xdr:row>
      <xdr:rowOff>590550</xdr:rowOff>
    </xdr:to>
    <xdr:pic>
      <xdr:nvPicPr>
        <xdr:cNvPr id="345771" name="Picture 59" descr="Picture 59">
          <a:extLst>
            <a:ext uri="{FF2B5EF4-FFF2-40B4-BE49-F238E27FC236}">
              <a16:creationId xmlns:a16="http://schemas.microsoft.com/office/drawing/2014/main" id="{9C9CFC26-9ED4-482E-BF88-E3B8C0970E0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298950" y="7785100"/>
          <a:ext cx="5651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190500</xdr:colOff>
      <xdr:row>46</xdr:row>
      <xdr:rowOff>82550</xdr:rowOff>
    </xdr:from>
    <xdr:to>
      <xdr:col>3</xdr:col>
      <xdr:colOff>876300</xdr:colOff>
      <xdr:row>46</xdr:row>
      <xdr:rowOff>482600</xdr:rowOff>
    </xdr:to>
    <xdr:pic>
      <xdr:nvPicPr>
        <xdr:cNvPr id="345772" name="Picture 140" descr="Picture 140">
          <a:extLst>
            <a:ext uri="{FF2B5EF4-FFF2-40B4-BE49-F238E27FC236}">
              <a16:creationId xmlns:a16="http://schemas.microsoft.com/office/drawing/2014/main" id="{13FA1E78-F2EF-4ECF-B226-303F62BBB4D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279900" y="34874200"/>
          <a:ext cx="6858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222250</xdr:colOff>
      <xdr:row>48</xdr:row>
      <xdr:rowOff>76200</xdr:rowOff>
    </xdr:from>
    <xdr:to>
      <xdr:col>3</xdr:col>
      <xdr:colOff>838200</xdr:colOff>
      <xdr:row>48</xdr:row>
      <xdr:rowOff>495300</xdr:rowOff>
    </xdr:to>
    <xdr:pic>
      <xdr:nvPicPr>
        <xdr:cNvPr id="345773" name="Picture 47" descr="Picture 47">
          <a:extLst>
            <a:ext uri="{FF2B5EF4-FFF2-40B4-BE49-F238E27FC236}">
              <a16:creationId xmlns:a16="http://schemas.microsoft.com/office/drawing/2014/main" id="{542BA2D8-5970-4003-A86F-F1ACE5F9791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311650" y="36404550"/>
          <a:ext cx="6159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222250</xdr:colOff>
      <xdr:row>47</xdr:row>
      <xdr:rowOff>82550</xdr:rowOff>
    </xdr:from>
    <xdr:to>
      <xdr:col>3</xdr:col>
      <xdr:colOff>908050</xdr:colOff>
      <xdr:row>47</xdr:row>
      <xdr:rowOff>482600</xdr:rowOff>
    </xdr:to>
    <xdr:pic>
      <xdr:nvPicPr>
        <xdr:cNvPr id="345774" name="Picture 140" descr="Picture 140">
          <a:extLst>
            <a:ext uri="{FF2B5EF4-FFF2-40B4-BE49-F238E27FC236}">
              <a16:creationId xmlns:a16="http://schemas.microsoft.com/office/drawing/2014/main" id="{3711092C-A36B-491C-B40A-D785A3B5443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311650" y="35642550"/>
          <a:ext cx="6858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222250</xdr:colOff>
      <xdr:row>49</xdr:row>
      <xdr:rowOff>152400</xdr:rowOff>
    </xdr:from>
    <xdr:to>
      <xdr:col>3</xdr:col>
      <xdr:colOff>831850</xdr:colOff>
      <xdr:row>49</xdr:row>
      <xdr:rowOff>679450</xdr:rowOff>
    </xdr:to>
    <xdr:pic>
      <xdr:nvPicPr>
        <xdr:cNvPr id="345775" name="Picture 9597" descr="Picture 9597">
          <a:extLst>
            <a:ext uri="{FF2B5EF4-FFF2-40B4-BE49-F238E27FC236}">
              <a16:creationId xmlns:a16="http://schemas.microsoft.com/office/drawing/2014/main" id="{8C201709-60DD-4154-A280-2CCF92C95D4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311650" y="37249100"/>
          <a:ext cx="6096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57150</xdr:colOff>
      <xdr:row>27</xdr:row>
      <xdr:rowOff>44450</xdr:rowOff>
    </xdr:from>
    <xdr:to>
      <xdr:col>3</xdr:col>
      <xdr:colOff>698500</xdr:colOff>
      <xdr:row>28</xdr:row>
      <xdr:rowOff>171450</xdr:rowOff>
    </xdr:to>
    <xdr:pic>
      <xdr:nvPicPr>
        <xdr:cNvPr id="345776" name="Picture 589" descr="Picture 589">
          <a:extLst>
            <a:ext uri="{FF2B5EF4-FFF2-40B4-BE49-F238E27FC236}">
              <a16:creationId xmlns:a16="http://schemas.microsoft.com/office/drawing/2014/main" id="{54CF9256-CFBA-4087-B5F1-0FB3058DD16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146550" y="20821650"/>
          <a:ext cx="64135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241300</xdr:colOff>
      <xdr:row>9</xdr:row>
      <xdr:rowOff>76200</xdr:rowOff>
    </xdr:from>
    <xdr:to>
      <xdr:col>3</xdr:col>
      <xdr:colOff>698500</xdr:colOff>
      <xdr:row>9</xdr:row>
      <xdr:rowOff>742950</xdr:rowOff>
    </xdr:to>
    <xdr:pic>
      <xdr:nvPicPr>
        <xdr:cNvPr id="345777" name="Picture 143" descr="Picture 143">
          <a:extLst>
            <a:ext uri="{FF2B5EF4-FFF2-40B4-BE49-F238E27FC236}">
              <a16:creationId xmlns:a16="http://schemas.microsoft.com/office/drawing/2014/main" id="{96A9E06D-615F-47B2-89C9-29920CC00A08}"/>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330700" y="4826000"/>
          <a:ext cx="4572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279400</xdr:colOff>
      <xdr:row>53</xdr:row>
      <xdr:rowOff>76200</xdr:rowOff>
    </xdr:from>
    <xdr:to>
      <xdr:col>3</xdr:col>
      <xdr:colOff>685800</xdr:colOff>
      <xdr:row>53</xdr:row>
      <xdr:rowOff>723900</xdr:rowOff>
    </xdr:to>
    <xdr:pic>
      <xdr:nvPicPr>
        <xdr:cNvPr id="345778" name="Picture 190" descr="Picture 190">
          <a:extLst>
            <a:ext uri="{FF2B5EF4-FFF2-40B4-BE49-F238E27FC236}">
              <a16:creationId xmlns:a16="http://schemas.microsoft.com/office/drawing/2014/main" id="{5AD1E1CF-1881-4BD6-8632-EB54A2BC0D3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368800" y="40246300"/>
          <a:ext cx="4064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222250</xdr:colOff>
      <xdr:row>4</xdr:row>
      <xdr:rowOff>114300</xdr:rowOff>
    </xdr:from>
    <xdr:to>
      <xdr:col>3</xdr:col>
      <xdr:colOff>946150</xdr:colOff>
      <xdr:row>5</xdr:row>
      <xdr:rowOff>19050</xdr:rowOff>
    </xdr:to>
    <xdr:pic>
      <xdr:nvPicPr>
        <xdr:cNvPr id="345779" name="Picture 141" descr="Picture 141">
          <a:extLst>
            <a:ext uri="{FF2B5EF4-FFF2-40B4-BE49-F238E27FC236}">
              <a16:creationId xmlns:a16="http://schemas.microsoft.com/office/drawing/2014/main" id="{EEE38AD7-A86D-481C-AC11-780BABD8A7D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311650" y="1574800"/>
          <a:ext cx="723900"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222250</xdr:colOff>
      <xdr:row>58</xdr:row>
      <xdr:rowOff>133350</xdr:rowOff>
    </xdr:from>
    <xdr:to>
      <xdr:col>3</xdr:col>
      <xdr:colOff>819150</xdr:colOff>
      <xdr:row>58</xdr:row>
      <xdr:rowOff>571500</xdr:rowOff>
    </xdr:to>
    <xdr:pic>
      <xdr:nvPicPr>
        <xdr:cNvPr id="345780" name="Picture 58" descr="Picture 58">
          <a:extLst>
            <a:ext uri="{FF2B5EF4-FFF2-40B4-BE49-F238E27FC236}">
              <a16:creationId xmlns:a16="http://schemas.microsoft.com/office/drawing/2014/main" id="{2EB9EA65-08C0-42B6-B164-4BE95F15153F}"/>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311650" y="44145200"/>
          <a:ext cx="5969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317500</xdr:colOff>
      <xdr:row>60</xdr:row>
      <xdr:rowOff>139700</xdr:rowOff>
    </xdr:from>
    <xdr:to>
      <xdr:col>3</xdr:col>
      <xdr:colOff>666750</xdr:colOff>
      <xdr:row>60</xdr:row>
      <xdr:rowOff>565150</xdr:rowOff>
    </xdr:to>
    <xdr:pic>
      <xdr:nvPicPr>
        <xdr:cNvPr id="345781" name="Picture 715" descr="Picture 715">
          <a:extLst>
            <a:ext uri="{FF2B5EF4-FFF2-40B4-BE49-F238E27FC236}">
              <a16:creationId xmlns:a16="http://schemas.microsoft.com/office/drawing/2014/main" id="{AC553783-722F-4D21-9746-678FFBAAA23C}"/>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406900" y="45777150"/>
          <a:ext cx="349250" cy="425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10</xdr:row>
      <xdr:rowOff>88900</xdr:rowOff>
    </xdr:from>
    <xdr:to>
      <xdr:col>3</xdr:col>
      <xdr:colOff>977900</xdr:colOff>
      <xdr:row>11</xdr:row>
      <xdr:rowOff>209550</xdr:rowOff>
    </xdr:to>
    <xdr:pic>
      <xdr:nvPicPr>
        <xdr:cNvPr id="345782" name="Picture 17988" descr="Picture 17988">
          <a:extLst>
            <a:ext uri="{FF2B5EF4-FFF2-40B4-BE49-F238E27FC236}">
              <a16:creationId xmlns:a16="http://schemas.microsoft.com/office/drawing/2014/main" id="{A1925911-7CA7-4053-A18B-6559B2714B18}"/>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210050" y="6064250"/>
          <a:ext cx="857250" cy="939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158750</xdr:colOff>
      <xdr:row>56</xdr:row>
      <xdr:rowOff>114300</xdr:rowOff>
    </xdr:from>
    <xdr:to>
      <xdr:col>3</xdr:col>
      <xdr:colOff>806450</xdr:colOff>
      <xdr:row>56</xdr:row>
      <xdr:rowOff>711200</xdr:rowOff>
    </xdr:to>
    <xdr:pic>
      <xdr:nvPicPr>
        <xdr:cNvPr id="345783" name="Picture 60" descr="Picture 60">
          <a:extLst>
            <a:ext uri="{FF2B5EF4-FFF2-40B4-BE49-F238E27FC236}">
              <a16:creationId xmlns:a16="http://schemas.microsoft.com/office/drawing/2014/main" id="{BD436A21-F74A-4251-B253-B84EF8B61FBE}"/>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248150" y="42589450"/>
          <a:ext cx="64770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260350</xdr:colOff>
      <xdr:row>57</xdr:row>
      <xdr:rowOff>171450</xdr:rowOff>
    </xdr:from>
    <xdr:to>
      <xdr:col>3</xdr:col>
      <xdr:colOff>806450</xdr:colOff>
      <xdr:row>57</xdr:row>
      <xdr:rowOff>685800</xdr:rowOff>
    </xdr:to>
    <xdr:pic>
      <xdr:nvPicPr>
        <xdr:cNvPr id="345784" name="Picture 60" descr="Picture 60">
          <a:extLst>
            <a:ext uri="{FF2B5EF4-FFF2-40B4-BE49-F238E27FC236}">
              <a16:creationId xmlns:a16="http://schemas.microsoft.com/office/drawing/2014/main" id="{5BA565BD-52A9-4BF4-8904-576C4C813535}"/>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349750" y="43414950"/>
          <a:ext cx="5461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54</xdr:row>
      <xdr:rowOff>133350</xdr:rowOff>
    </xdr:from>
    <xdr:to>
      <xdr:col>3</xdr:col>
      <xdr:colOff>946150</xdr:colOff>
      <xdr:row>54</xdr:row>
      <xdr:rowOff>469900</xdr:rowOff>
    </xdr:to>
    <xdr:pic>
      <xdr:nvPicPr>
        <xdr:cNvPr id="345785" name="Picture 56" descr="Picture 56">
          <a:extLst>
            <a:ext uri="{FF2B5EF4-FFF2-40B4-BE49-F238E27FC236}">
              <a16:creationId xmlns:a16="http://schemas.microsoft.com/office/drawing/2014/main" id="{46710A35-A846-4AD8-BC14-C5748C762E37}"/>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191000" y="41071800"/>
          <a:ext cx="844550" cy="336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61</xdr:row>
      <xdr:rowOff>57150</xdr:rowOff>
    </xdr:from>
    <xdr:to>
      <xdr:col>3</xdr:col>
      <xdr:colOff>990600</xdr:colOff>
      <xdr:row>61</xdr:row>
      <xdr:rowOff>723900</xdr:rowOff>
    </xdr:to>
    <xdr:pic>
      <xdr:nvPicPr>
        <xdr:cNvPr id="345786" name="Picture 843" descr="Picture 843">
          <a:extLst>
            <a:ext uri="{FF2B5EF4-FFF2-40B4-BE49-F238E27FC236}">
              <a16:creationId xmlns:a16="http://schemas.microsoft.com/office/drawing/2014/main" id="{21D536CC-BF83-4C8F-BA00-8EBA7D998D58}"/>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241800" y="46462950"/>
          <a:ext cx="8382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15</xdr:row>
      <xdr:rowOff>82550</xdr:rowOff>
    </xdr:from>
    <xdr:to>
      <xdr:col>3</xdr:col>
      <xdr:colOff>711200</xdr:colOff>
      <xdr:row>15</xdr:row>
      <xdr:rowOff>711200</xdr:rowOff>
    </xdr:to>
    <xdr:pic>
      <xdr:nvPicPr>
        <xdr:cNvPr id="345787" name="Picture 5" descr="Picture 5">
          <a:extLst>
            <a:ext uri="{FF2B5EF4-FFF2-40B4-BE49-F238E27FC236}">
              <a16:creationId xmlns:a16="http://schemas.microsoft.com/office/drawing/2014/main" id="{8D9E20FD-2D5E-4471-936C-C08E221114AF}"/>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241800" y="10515600"/>
          <a:ext cx="5588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279400</xdr:colOff>
      <xdr:row>19</xdr:row>
      <xdr:rowOff>552450</xdr:rowOff>
    </xdr:from>
    <xdr:to>
      <xdr:col>3</xdr:col>
      <xdr:colOff>895350</xdr:colOff>
      <xdr:row>20</xdr:row>
      <xdr:rowOff>419100</xdr:rowOff>
    </xdr:to>
    <xdr:pic>
      <xdr:nvPicPr>
        <xdr:cNvPr id="345788" name="Picture 10376" descr="Picture 10376">
          <a:extLst>
            <a:ext uri="{FF2B5EF4-FFF2-40B4-BE49-F238E27FC236}">
              <a16:creationId xmlns:a16="http://schemas.microsoft.com/office/drawing/2014/main" id="{5C5B8456-B23B-41DD-94C1-C33D05EAD9F4}"/>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368800" y="14204950"/>
          <a:ext cx="6159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260350</xdr:colOff>
      <xdr:row>21</xdr:row>
      <xdr:rowOff>609600</xdr:rowOff>
    </xdr:from>
    <xdr:to>
      <xdr:col>3</xdr:col>
      <xdr:colOff>876300</xdr:colOff>
      <xdr:row>22</xdr:row>
      <xdr:rowOff>400050</xdr:rowOff>
    </xdr:to>
    <xdr:pic>
      <xdr:nvPicPr>
        <xdr:cNvPr id="345789" name="Picture 10376" descr="Picture 10376">
          <a:extLst>
            <a:ext uri="{FF2B5EF4-FFF2-40B4-BE49-F238E27FC236}">
              <a16:creationId xmlns:a16="http://schemas.microsoft.com/office/drawing/2014/main" id="{853C1BA1-D1A2-4DB0-AC3B-78423F8B1D8E}"/>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349750" y="15824200"/>
          <a:ext cx="61595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120650</xdr:colOff>
      <xdr:row>51</xdr:row>
      <xdr:rowOff>50800</xdr:rowOff>
    </xdr:from>
    <xdr:to>
      <xdr:col>3</xdr:col>
      <xdr:colOff>895350</xdr:colOff>
      <xdr:row>51</xdr:row>
      <xdr:rowOff>508000</xdr:rowOff>
    </xdr:to>
    <xdr:pic>
      <xdr:nvPicPr>
        <xdr:cNvPr id="345790" name="Picture 192" descr="Picture 192">
          <a:extLst>
            <a:ext uri="{FF2B5EF4-FFF2-40B4-BE49-F238E27FC236}">
              <a16:creationId xmlns:a16="http://schemas.microsoft.com/office/drawing/2014/main" id="{70D37ACD-8B99-4742-A870-10C501D18FA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210050" y="38684200"/>
          <a:ext cx="7747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52</xdr:row>
      <xdr:rowOff>0</xdr:rowOff>
    </xdr:from>
    <xdr:to>
      <xdr:col>3</xdr:col>
      <xdr:colOff>863600</xdr:colOff>
      <xdr:row>52</xdr:row>
      <xdr:rowOff>476250</xdr:rowOff>
    </xdr:to>
    <xdr:pic>
      <xdr:nvPicPr>
        <xdr:cNvPr id="345791" name="Picture 192" descr="Picture 192">
          <a:extLst>
            <a:ext uri="{FF2B5EF4-FFF2-40B4-BE49-F238E27FC236}">
              <a16:creationId xmlns:a16="http://schemas.microsoft.com/office/drawing/2014/main" id="{B80D410D-AB13-4B2D-A883-76D46E876BB2}"/>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178300" y="39401750"/>
          <a:ext cx="7747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260350</xdr:colOff>
      <xdr:row>18</xdr:row>
      <xdr:rowOff>146050</xdr:rowOff>
    </xdr:from>
    <xdr:to>
      <xdr:col>3</xdr:col>
      <xdr:colOff>781050</xdr:colOff>
      <xdr:row>18</xdr:row>
      <xdr:rowOff>615950</xdr:rowOff>
    </xdr:to>
    <xdr:pic>
      <xdr:nvPicPr>
        <xdr:cNvPr id="345792" name="Picture 990" descr="Picture 990">
          <a:extLst>
            <a:ext uri="{FF2B5EF4-FFF2-40B4-BE49-F238E27FC236}">
              <a16:creationId xmlns:a16="http://schemas.microsoft.com/office/drawing/2014/main" id="{2AD71972-54FC-4019-ADF9-5A5FC8B7F8F4}"/>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349750" y="13017500"/>
          <a:ext cx="5207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101600</xdr:colOff>
      <xdr:row>55</xdr:row>
      <xdr:rowOff>139700</xdr:rowOff>
    </xdr:from>
    <xdr:to>
      <xdr:col>3</xdr:col>
      <xdr:colOff>946150</xdr:colOff>
      <xdr:row>55</xdr:row>
      <xdr:rowOff>476250</xdr:rowOff>
    </xdr:to>
    <xdr:pic>
      <xdr:nvPicPr>
        <xdr:cNvPr id="345793" name="Picture 56" descr="Picture 56">
          <a:extLst>
            <a:ext uri="{FF2B5EF4-FFF2-40B4-BE49-F238E27FC236}">
              <a16:creationId xmlns:a16="http://schemas.microsoft.com/office/drawing/2014/main" id="{88232CE5-A224-4D0C-BBAA-8C8E036A8ED3}"/>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191000" y="41846500"/>
          <a:ext cx="844550" cy="336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45</xdr:row>
      <xdr:rowOff>107950</xdr:rowOff>
    </xdr:from>
    <xdr:to>
      <xdr:col>3</xdr:col>
      <xdr:colOff>863600</xdr:colOff>
      <xdr:row>45</xdr:row>
      <xdr:rowOff>508000</xdr:rowOff>
    </xdr:to>
    <xdr:pic>
      <xdr:nvPicPr>
        <xdr:cNvPr id="345794" name="Picture 140" descr="Picture 140">
          <a:extLst>
            <a:ext uri="{FF2B5EF4-FFF2-40B4-BE49-F238E27FC236}">
              <a16:creationId xmlns:a16="http://schemas.microsoft.com/office/drawing/2014/main" id="{6C2C9E2C-8122-4D87-A4CA-DC3EE27BE9F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267200" y="34131250"/>
          <a:ext cx="6858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33</xdr:row>
      <xdr:rowOff>349250</xdr:rowOff>
    </xdr:from>
    <xdr:to>
      <xdr:col>3</xdr:col>
      <xdr:colOff>920750</xdr:colOff>
      <xdr:row>34</xdr:row>
      <xdr:rowOff>171450</xdr:rowOff>
    </xdr:to>
    <xdr:pic>
      <xdr:nvPicPr>
        <xdr:cNvPr id="345795" name="Picture 458" descr="Picture 458">
          <a:extLst>
            <a:ext uri="{FF2B5EF4-FFF2-40B4-BE49-F238E27FC236}">
              <a16:creationId xmlns:a16="http://schemas.microsoft.com/office/drawing/2014/main" id="{4ADBC2E2-BCDD-4773-AE12-FB20D43001B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241800" y="25584150"/>
          <a:ext cx="7683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59</xdr:row>
      <xdr:rowOff>139700</xdr:rowOff>
    </xdr:from>
    <xdr:to>
      <xdr:col>3</xdr:col>
      <xdr:colOff>984250</xdr:colOff>
      <xdr:row>59</xdr:row>
      <xdr:rowOff>558800</xdr:rowOff>
    </xdr:to>
    <xdr:pic>
      <xdr:nvPicPr>
        <xdr:cNvPr id="345796" name="Picture 455" descr="Picture 455">
          <a:extLst>
            <a:ext uri="{FF2B5EF4-FFF2-40B4-BE49-F238E27FC236}">
              <a16:creationId xmlns:a16="http://schemas.microsoft.com/office/drawing/2014/main" id="{E7BA8BFC-7455-42A4-8001-4395A4B4F8F7}"/>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216400" y="45008800"/>
          <a:ext cx="8572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196850</xdr:colOff>
      <xdr:row>13</xdr:row>
      <xdr:rowOff>812800</xdr:rowOff>
    </xdr:from>
    <xdr:to>
      <xdr:col>3</xdr:col>
      <xdr:colOff>869950</xdr:colOff>
      <xdr:row>14</xdr:row>
      <xdr:rowOff>323850</xdr:rowOff>
    </xdr:to>
    <xdr:pic>
      <xdr:nvPicPr>
        <xdr:cNvPr id="345797" name="Picture 59" descr="Picture 59">
          <a:extLst>
            <a:ext uri="{FF2B5EF4-FFF2-40B4-BE49-F238E27FC236}">
              <a16:creationId xmlns:a16="http://schemas.microsoft.com/office/drawing/2014/main" id="{F5673AF9-9A7B-408F-B231-389664995B9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286250" y="9340850"/>
          <a:ext cx="67310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247650</xdr:colOff>
      <xdr:row>16</xdr:row>
      <xdr:rowOff>514350</xdr:rowOff>
    </xdr:from>
    <xdr:to>
      <xdr:col>3</xdr:col>
      <xdr:colOff>736600</xdr:colOff>
      <xdr:row>17</xdr:row>
      <xdr:rowOff>285750</xdr:rowOff>
    </xdr:to>
    <xdr:pic>
      <xdr:nvPicPr>
        <xdr:cNvPr id="345798" name="Picture 849" descr="Picture 849">
          <a:extLst>
            <a:ext uri="{FF2B5EF4-FFF2-40B4-BE49-F238E27FC236}">
              <a16:creationId xmlns:a16="http://schemas.microsoft.com/office/drawing/2014/main" id="{93F907FA-3D34-432D-B100-397221244080}"/>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337050" y="11747500"/>
          <a:ext cx="4889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69850</xdr:colOff>
      <xdr:row>23</xdr:row>
      <xdr:rowOff>38100</xdr:rowOff>
    </xdr:from>
    <xdr:to>
      <xdr:col>3</xdr:col>
      <xdr:colOff>1016000</xdr:colOff>
      <xdr:row>24</xdr:row>
      <xdr:rowOff>228600</xdr:rowOff>
    </xdr:to>
    <xdr:pic>
      <xdr:nvPicPr>
        <xdr:cNvPr id="345799" name="Picture 67" descr="Picture 67">
          <a:extLst>
            <a:ext uri="{FF2B5EF4-FFF2-40B4-BE49-F238E27FC236}">
              <a16:creationId xmlns:a16="http://schemas.microsoft.com/office/drawing/2014/main" id="{87A33689-EA2B-499C-BB4E-931F450A22A6}"/>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159250" y="17132300"/>
          <a:ext cx="946150" cy="1111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25</xdr:row>
      <xdr:rowOff>38100</xdr:rowOff>
    </xdr:from>
    <xdr:to>
      <xdr:col>3</xdr:col>
      <xdr:colOff>857250</xdr:colOff>
      <xdr:row>26</xdr:row>
      <xdr:rowOff>222250</xdr:rowOff>
    </xdr:to>
    <xdr:pic>
      <xdr:nvPicPr>
        <xdr:cNvPr id="345800" name="Picture 68" descr="Picture 68">
          <a:extLst>
            <a:ext uri="{FF2B5EF4-FFF2-40B4-BE49-F238E27FC236}">
              <a16:creationId xmlns:a16="http://schemas.microsoft.com/office/drawing/2014/main" id="{078F120A-DD20-46D4-AC72-2FA6EEDC6E02}"/>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140200" y="18973800"/>
          <a:ext cx="8064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107950</xdr:colOff>
      <xdr:row>29</xdr:row>
      <xdr:rowOff>114300</xdr:rowOff>
    </xdr:from>
    <xdr:to>
      <xdr:col>3</xdr:col>
      <xdr:colOff>787400</xdr:colOff>
      <xdr:row>29</xdr:row>
      <xdr:rowOff>425450</xdr:rowOff>
    </xdr:to>
    <xdr:pic>
      <xdr:nvPicPr>
        <xdr:cNvPr id="345801" name="Picture 72" descr="Picture 72">
          <a:extLst>
            <a:ext uri="{FF2B5EF4-FFF2-40B4-BE49-F238E27FC236}">
              <a16:creationId xmlns:a16="http://schemas.microsoft.com/office/drawing/2014/main" id="{499EA35A-3151-45FC-92D0-0D6BB32F537C}"/>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r="253" b="343"/>
        <a:stretch>
          <a:fillRect/>
        </a:stretch>
      </xdr:blipFill>
      <xdr:spPr bwMode="auto">
        <a:xfrm>
          <a:off x="4197350" y="22377400"/>
          <a:ext cx="67945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190500</xdr:colOff>
      <xdr:row>30</xdr:row>
      <xdr:rowOff>63500</xdr:rowOff>
    </xdr:from>
    <xdr:to>
      <xdr:col>3</xdr:col>
      <xdr:colOff>831850</xdr:colOff>
      <xdr:row>30</xdr:row>
      <xdr:rowOff>768350</xdr:rowOff>
    </xdr:to>
    <xdr:pic>
      <xdr:nvPicPr>
        <xdr:cNvPr id="345802" name="Picture 73" descr="Picture 73">
          <a:extLst>
            <a:ext uri="{FF2B5EF4-FFF2-40B4-BE49-F238E27FC236}">
              <a16:creationId xmlns:a16="http://schemas.microsoft.com/office/drawing/2014/main" id="{17D5102E-B636-4C23-81AD-FFF3239A020F}"/>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279900" y="23107650"/>
          <a:ext cx="6413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31</xdr:row>
      <xdr:rowOff>152400</xdr:rowOff>
    </xdr:from>
    <xdr:to>
      <xdr:col>3</xdr:col>
      <xdr:colOff>869950</xdr:colOff>
      <xdr:row>31</xdr:row>
      <xdr:rowOff>584200</xdr:rowOff>
    </xdr:to>
    <xdr:pic>
      <xdr:nvPicPr>
        <xdr:cNvPr id="345803" name="Picture 74" descr="Picture 74">
          <a:extLst>
            <a:ext uri="{FF2B5EF4-FFF2-40B4-BE49-F238E27FC236}">
              <a16:creationId xmlns:a16="http://schemas.microsoft.com/office/drawing/2014/main" id="{E57EF9DE-2A36-4A36-AEDD-1CDCD5883427}"/>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241800" y="23926800"/>
          <a:ext cx="71755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32</xdr:row>
      <xdr:rowOff>190500</xdr:rowOff>
    </xdr:from>
    <xdr:to>
      <xdr:col>3</xdr:col>
      <xdr:colOff>1054100</xdr:colOff>
      <xdr:row>32</xdr:row>
      <xdr:rowOff>533400</xdr:rowOff>
    </xdr:to>
    <xdr:pic>
      <xdr:nvPicPr>
        <xdr:cNvPr id="345804" name="Picture 75" descr="Picture 75">
          <a:extLst>
            <a:ext uri="{FF2B5EF4-FFF2-40B4-BE49-F238E27FC236}">
              <a16:creationId xmlns:a16="http://schemas.microsoft.com/office/drawing/2014/main" id="{CDA5448D-58AF-419C-97FC-A2E735F8B92B}"/>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4216400" y="24695150"/>
          <a:ext cx="92710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190500</xdr:colOff>
      <xdr:row>6</xdr:row>
      <xdr:rowOff>76200</xdr:rowOff>
    </xdr:from>
    <xdr:to>
      <xdr:col>3</xdr:col>
      <xdr:colOff>787400</xdr:colOff>
      <xdr:row>8</xdr:row>
      <xdr:rowOff>165100</xdr:rowOff>
    </xdr:to>
    <xdr:pic>
      <xdr:nvPicPr>
        <xdr:cNvPr id="345805" name="Picture 190" descr="Picture 190">
          <a:extLst>
            <a:ext uri="{FF2B5EF4-FFF2-40B4-BE49-F238E27FC236}">
              <a16:creationId xmlns:a16="http://schemas.microsoft.com/office/drawing/2014/main" id="{29EE986A-F5FB-4F3C-B64A-F81BF7867FA7}"/>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279900" y="2882900"/>
          <a:ext cx="596900" cy="1384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152400</xdr:colOff>
      <xdr:row>42</xdr:row>
      <xdr:rowOff>139700</xdr:rowOff>
    </xdr:from>
    <xdr:to>
      <xdr:col>3</xdr:col>
      <xdr:colOff>800100</xdr:colOff>
      <xdr:row>42</xdr:row>
      <xdr:rowOff>520700</xdr:rowOff>
    </xdr:to>
    <xdr:pic>
      <xdr:nvPicPr>
        <xdr:cNvPr id="345806" name="Picture 1016" descr="Picture 1016">
          <a:extLst>
            <a:ext uri="{FF2B5EF4-FFF2-40B4-BE49-F238E27FC236}">
              <a16:creationId xmlns:a16="http://schemas.microsoft.com/office/drawing/2014/main" id="{4B470D02-FDB1-42D2-BDDA-39E1FD3622AF}"/>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241800" y="31857950"/>
          <a:ext cx="6477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4</xdr:col>
      <xdr:colOff>50800</xdr:colOff>
      <xdr:row>3</xdr:row>
      <xdr:rowOff>723900</xdr:rowOff>
    </xdr:from>
    <xdr:to>
      <xdr:col>4</xdr:col>
      <xdr:colOff>2095500</xdr:colOff>
      <xdr:row>5</xdr:row>
      <xdr:rowOff>317500</xdr:rowOff>
    </xdr:to>
    <xdr:pic>
      <xdr:nvPicPr>
        <xdr:cNvPr id="345807" name="Picture 1">
          <a:extLst>
            <a:ext uri="{FF2B5EF4-FFF2-40B4-BE49-F238E27FC236}">
              <a16:creationId xmlns:a16="http://schemas.microsoft.com/office/drawing/2014/main" id="{E302F27F-C00F-47D4-8335-8DF733101635}"/>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5346700" y="1460500"/>
          <a:ext cx="20447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120650</xdr:colOff>
      <xdr:row>6</xdr:row>
      <xdr:rowOff>438150</xdr:rowOff>
    </xdr:from>
    <xdr:to>
      <xdr:col>4</xdr:col>
      <xdr:colOff>2108200</xdr:colOff>
      <xdr:row>8</xdr:row>
      <xdr:rowOff>133350</xdr:rowOff>
    </xdr:to>
    <xdr:pic>
      <xdr:nvPicPr>
        <xdr:cNvPr id="345808" name="Picture 2">
          <a:extLst>
            <a:ext uri="{FF2B5EF4-FFF2-40B4-BE49-F238E27FC236}">
              <a16:creationId xmlns:a16="http://schemas.microsoft.com/office/drawing/2014/main" id="{F2C97DCB-9F9C-4F50-A790-4C321AE570EF}"/>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5416550" y="3244850"/>
          <a:ext cx="19875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177800</xdr:colOff>
      <xdr:row>9</xdr:row>
      <xdr:rowOff>203200</xdr:rowOff>
    </xdr:from>
    <xdr:to>
      <xdr:col>4</xdr:col>
      <xdr:colOff>2051050</xdr:colOff>
      <xdr:row>9</xdr:row>
      <xdr:rowOff>1016000</xdr:rowOff>
    </xdr:to>
    <xdr:pic>
      <xdr:nvPicPr>
        <xdr:cNvPr id="345809" name="Picture 3">
          <a:extLst>
            <a:ext uri="{FF2B5EF4-FFF2-40B4-BE49-F238E27FC236}">
              <a16:creationId xmlns:a16="http://schemas.microsoft.com/office/drawing/2014/main" id="{0228B5B0-1491-4661-BA46-3A6E99518FC6}"/>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5473700" y="4953000"/>
          <a:ext cx="1873250" cy="812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400050</xdr:colOff>
      <xdr:row>10</xdr:row>
      <xdr:rowOff>57150</xdr:rowOff>
    </xdr:from>
    <xdr:to>
      <xdr:col>4</xdr:col>
      <xdr:colOff>1727200</xdr:colOff>
      <xdr:row>10</xdr:row>
      <xdr:rowOff>768350</xdr:rowOff>
    </xdr:to>
    <xdr:pic>
      <xdr:nvPicPr>
        <xdr:cNvPr id="345810" name="Picture 4">
          <a:extLst>
            <a:ext uri="{FF2B5EF4-FFF2-40B4-BE49-F238E27FC236}">
              <a16:creationId xmlns:a16="http://schemas.microsoft.com/office/drawing/2014/main" id="{23395344-F668-47CB-ABA3-96CA4F6328A0}"/>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5695950" y="6032500"/>
          <a:ext cx="132715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400050</xdr:colOff>
      <xdr:row>11</xdr:row>
      <xdr:rowOff>95250</xdr:rowOff>
    </xdr:from>
    <xdr:to>
      <xdr:col>4</xdr:col>
      <xdr:colOff>1651000</xdr:colOff>
      <xdr:row>11</xdr:row>
      <xdr:rowOff>749300</xdr:rowOff>
    </xdr:to>
    <xdr:pic>
      <xdr:nvPicPr>
        <xdr:cNvPr id="345811" name="Picture 5">
          <a:extLst>
            <a:ext uri="{FF2B5EF4-FFF2-40B4-BE49-F238E27FC236}">
              <a16:creationId xmlns:a16="http://schemas.microsoft.com/office/drawing/2014/main" id="{B1CAD9E5-F7C3-4D24-A2BF-DF5FC4037857}"/>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5695950" y="6889750"/>
          <a:ext cx="125095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349250</xdr:colOff>
      <xdr:row>13</xdr:row>
      <xdr:rowOff>152400</xdr:rowOff>
    </xdr:from>
    <xdr:to>
      <xdr:col>4</xdr:col>
      <xdr:colOff>1797050</xdr:colOff>
      <xdr:row>13</xdr:row>
      <xdr:rowOff>850900</xdr:rowOff>
    </xdr:to>
    <xdr:pic>
      <xdr:nvPicPr>
        <xdr:cNvPr id="345812" name="Picture 7">
          <a:extLst>
            <a:ext uri="{FF2B5EF4-FFF2-40B4-BE49-F238E27FC236}">
              <a16:creationId xmlns:a16="http://schemas.microsoft.com/office/drawing/2014/main" id="{1FD6E76B-3F01-46DD-A9FF-8A94ADA6AA3C}"/>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5645150" y="8680450"/>
          <a:ext cx="144780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349250</xdr:colOff>
      <xdr:row>14</xdr:row>
      <xdr:rowOff>133350</xdr:rowOff>
    </xdr:from>
    <xdr:to>
      <xdr:col>4</xdr:col>
      <xdr:colOff>1835150</xdr:colOff>
      <xdr:row>14</xdr:row>
      <xdr:rowOff>850900</xdr:rowOff>
    </xdr:to>
    <xdr:pic>
      <xdr:nvPicPr>
        <xdr:cNvPr id="345813" name="Picture 8">
          <a:extLst>
            <a:ext uri="{FF2B5EF4-FFF2-40B4-BE49-F238E27FC236}">
              <a16:creationId xmlns:a16="http://schemas.microsoft.com/office/drawing/2014/main" id="{5992046F-BC93-4A20-A5C0-B7DBAD3E7282}"/>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5645150" y="9613900"/>
          <a:ext cx="148590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349250</xdr:colOff>
      <xdr:row>12</xdr:row>
      <xdr:rowOff>57150</xdr:rowOff>
    </xdr:from>
    <xdr:to>
      <xdr:col>4</xdr:col>
      <xdr:colOff>1797050</xdr:colOff>
      <xdr:row>12</xdr:row>
      <xdr:rowOff>762000</xdr:rowOff>
    </xdr:to>
    <xdr:pic>
      <xdr:nvPicPr>
        <xdr:cNvPr id="345814" name="Picture 48">
          <a:extLst>
            <a:ext uri="{FF2B5EF4-FFF2-40B4-BE49-F238E27FC236}">
              <a16:creationId xmlns:a16="http://schemas.microsoft.com/office/drawing/2014/main" id="{A240CF25-3FA9-4E89-B4D5-1D3D320477D0}"/>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5645150" y="7670800"/>
          <a:ext cx="14478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330200</xdr:colOff>
      <xdr:row>15</xdr:row>
      <xdr:rowOff>57150</xdr:rowOff>
    </xdr:from>
    <xdr:to>
      <xdr:col>4</xdr:col>
      <xdr:colOff>1816100</xdr:colOff>
      <xdr:row>15</xdr:row>
      <xdr:rowOff>730250</xdr:rowOff>
    </xdr:to>
    <xdr:pic>
      <xdr:nvPicPr>
        <xdr:cNvPr id="345815" name="Picture 9">
          <a:extLst>
            <a:ext uri="{FF2B5EF4-FFF2-40B4-BE49-F238E27FC236}">
              <a16:creationId xmlns:a16="http://schemas.microsoft.com/office/drawing/2014/main" id="{EC57A2D5-7FAA-416A-9E73-3E4E80704E9F}"/>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5626100" y="10490200"/>
          <a:ext cx="148590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16</xdr:row>
      <xdr:rowOff>368300</xdr:rowOff>
    </xdr:from>
    <xdr:to>
      <xdr:col>4</xdr:col>
      <xdr:colOff>1968500</xdr:colOff>
      <xdr:row>17</xdr:row>
      <xdr:rowOff>419100</xdr:rowOff>
    </xdr:to>
    <xdr:pic>
      <xdr:nvPicPr>
        <xdr:cNvPr id="345816" name="Picture 10">
          <a:extLst>
            <a:ext uri="{FF2B5EF4-FFF2-40B4-BE49-F238E27FC236}">
              <a16:creationId xmlns:a16="http://schemas.microsoft.com/office/drawing/2014/main" id="{F0733E87-81B1-4636-8184-71906C6C2D79}"/>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5505450" y="11601450"/>
          <a:ext cx="175895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641350</xdr:colOff>
      <xdr:row>18</xdr:row>
      <xdr:rowOff>25400</xdr:rowOff>
    </xdr:from>
    <xdr:to>
      <xdr:col>4</xdr:col>
      <xdr:colOff>1320800</xdr:colOff>
      <xdr:row>18</xdr:row>
      <xdr:rowOff>679450</xdr:rowOff>
    </xdr:to>
    <xdr:pic>
      <xdr:nvPicPr>
        <xdr:cNvPr id="345817" name="Picture 11">
          <a:extLst>
            <a:ext uri="{FF2B5EF4-FFF2-40B4-BE49-F238E27FC236}">
              <a16:creationId xmlns:a16="http://schemas.microsoft.com/office/drawing/2014/main" id="{1B96C6F0-7319-4275-BA47-A02B6CDC28B7}"/>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5937250" y="12896850"/>
          <a:ext cx="67945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520700</xdr:colOff>
      <xdr:row>19</xdr:row>
      <xdr:rowOff>101600</xdr:rowOff>
    </xdr:from>
    <xdr:to>
      <xdr:col>4</xdr:col>
      <xdr:colOff>1409700</xdr:colOff>
      <xdr:row>19</xdr:row>
      <xdr:rowOff>660400</xdr:rowOff>
    </xdr:to>
    <xdr:pic>
      <xdr:nvPicPr>
        <xdr:cNvPr id="345818" name="Picture 12">
          <a:extLst>
            <a:ext uri="{FF2B5EF4-FFF2-40B4-BE49-F238E27FC236}">
              <a16:creationId xmlns:a16="http://schemas.microsoft.com/office/drawing/2014/main" id="{AA0F7039-759A-49E2-AD4D-801C7D913DDB}"/>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5816600" y="13754100"/>
          <a:ext cx="88900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406400</xdr:colOff>
      <xdr:row>20</xdr:row>
      <xdr:rowOff>76200</xdr:rowOff>
    </xdr:from>
    <xdr:to>
      <xdr:col>4</xdr:col>
      <xdr:colOff>1657350</xdr:colOff>
      <xdr:row>20</xdr:row>
      <xdr:rowOff>723900</xdr:rowOff>
    </xdr:to>
    <xdr:pic>
      <xdr:nvPicPr>
        <xdr:cNvPr id="345819" name="Picture 13">
          <a:extLst>
            <a:ext uri="{FF2B5EF4-FFF2-40B4-BE49-F238E27FC236}">
              <a16:creationId xmlns:a16="http://schemas.microsoft.com/office/drawing/2014/main" id="{FDF015F9-9EDA-4D93-AE64-000DE97418E3}"/>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702300" y="14509750"/>
          <a:ext cx="12509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520700</xdr:colOff>
      <xdr:row>21</xdr:row>
      <xdr:rowOff>152400</xdr:rowOff>
    </xdr:from>
    <xdr:to>
      <xdr:col>4</xdr:col>
      <xdr:colOff>1447800</xdr:colOff>
      <xdr:row>21</xdr:row>
      <xdr:rowOff>876300</xdr:rowOff>
    </xdr:to>
    <xdr:pic>
      <xdr:nvPicPr>
        <xdr:cNvPr id="345820" name="Picture 14">
          <a:extLst>
            <a:ext uri="{FF2B5EF4-FFF2-40B4-BE49-F238E27FC236}">
              <a16:creationId xmlns:a16="http://schemas.microsoft.com/office/drawing/2014/main" id="{8D0EA3A2-9117-4C4C-AC10-70A05868E598}"/>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5816600" y="15367000"/>
          <a:ext cx="9271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488950</xdr:colOff>
      <xdr:row>22</xdr:row>
      <xdr:rowOff>190500</xdr:rowOff>
    </xdr:from>
    <xdr:to>
      <xdr:col>4</xdr:col>
      <xdr:colOff>1739900</xdr:colOff>
      <xdr:row>22</xdr:row>
      <xdr:rowOff>755650</xdr:rowOff>
    </xdr:to>
    <xdr:pic>
      <xdr:nvPicPr>
        <xdr:cNvPr id="345821" name="Picture 15">
          <a:extLst>
            <a:ext uri="{FF2B5EF4-FFF2-40B4-BE49-F238E27FC236}">
              <a16:creationId xmlns:a16="http://schemas.microsoft.com/office/drawing/2014/main" id="{84C48204-02BC-4429-BE1E-E12CC95F0192}"/>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5784850" y="16344900"/>
          <a:ext cx="12509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69850</xdr:colOff>
      <xdr:row>23</xdr:row>
      <xdr:rowOff>381000</xdr:rowOff>
    </xdr:from>
    <xdr:to>
      <xdr:col>4</xdr:col>
      <xdr:colOff>2127250</xdr:colOff>
      <xdr:row>24</xdr:row>
      <xdr:rowOff>222250</xdr:rowOff>
    </xdr:to>
    <xdr:pic>
      <xdr:nvPicPr>
        <xdr:cNvPr id="345822" name="Picture 16">
          <a:extLst>
            <a:ext uri="{FF2B5EF4-FFF2-40B4-BE49-F238E27FC236}">
              <a16:creationId xmlns:a16="http://schemas.microsoft.com/office/drawing/2014/main" id="{D5B81501-BFB5-427A-BF02-35E960587B4B}"/>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5365750" y="17475200"/>
          <a:ext cx="20574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127000</xdr:colOff>
      <xdr:row>25</xdr:row>
      <xdr:rowOff>298450</xdr:rowOff>
    </xdr:from>
    <xdr:to>
      <xdr:col>4</xdr:col>
      <xdr:colOff>2095500</xdr:colOff>
      <xdr:row>26</xdr:row>
      <xdr:rowOff>152400</xdr:rowOff>
    </xdr:to>
    <xdr:pic>
      <xdr:nvPicPr>
        <xdr:cNvPr id="345823" name="Picture 17">
          <a:extLst>
            <a:ext uri="{FF2B5EF4-FFF2-40B4-BE49-F238E27FC236}">
              <a16:creationId xmlns:a16="http://schemas.microsoft.com/office/drawing/2014/main" id="{61CA46B8-4AD6-4452-AE84-4E7C5A6AB277}"/>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5422900" y="19234150"/>
          <a:ext cx="196850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615950</xdr:colOff>
      <xdr:row>27</xdr:row>
      <xdr:rowOff>95250</xdr:rowOff>
    </xdr:from>
    <xdr:to>
      <xdr:col>4</xdr:col>
      <xdr:colOff>1498600</xdr:colOff>
      <xdr:row>28</xdr:row>
      <xdr:rowOff>127000</xdr:rowOff>
    </xdr:to>
    <xdr:pic>
      <xdr:nvPicPr>
        <xdr:cNvPr id="345824" name="Picture 18">
          <a:extLst>
            <a:ext uri="{FF2B5EF4-FFF2-40B4-BE49-F238E27FC236}">
              <a16:creationId xmlns:a16="http://schemas.microsoft.com/office/drawing/2014/main" id="{33AEC99A-3DF5-49FE-A700-83538B637A1B}"/>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5911850" y="20872450"/>
          <a:ext cx="88265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215900</xdr:colOff>
      <xdr:row>30</xdr:row>
      <xdr:rowOff>546100</xdr:rowOff>
    </xdr:from>
    <xdr:to>
      <xdr:col>4</xdr:col>
      <xdr:colOff>1987550</xdr:colOff>
      <xdr:row>31</xdr:row>
      <xdr:rowOff>685800</xdr:rowOff>
    </xdr:to>
    <xdr:pic>
      <xdr:nvPicPr>
        <xdr:cNvPr id="345825" name="Picture 20">
          <a:extLst>
            <a:ext uri="{FF2B5EF4-FFF2-40B4-BE49-F238E27FC236}">
              <a16:creationId xmlns:a16="http://schemas.microsoft.com/office/drawing/2014/main" id="{D6F21850-5759-432B-8D16-C75F5D69B532}"/>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5511800" y="23590250"/>
          <a:ext cx="177165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279400</xdr:colOff>
      <xdr:row>33</xdr:row>
      <xdr:rowOff>254000</xdr:rowOff>
    </xdr:from>
    <xdr:to>
      <xdr:col>4</xdr:col>
      <xdr:colOff>1790700</xdr:colOff>
      <xdr:row>34</xdr:row>
      <xdr:rowOff>393700</xdr:rowOff>
    </xdr:to>
    <xdr:pic>
      <xdr:nvPicPr>
        <xdr:cNvPr id="345826" name="Picture 21">
          <a:extLst>
            <a:ext uri="{FF2B5EF4-FFF2-40B4-BE49-F238E27FC236}">
              <a16:creationId xmlns:a16="http://schemas.microsoft.com/office/drawing/2014/main" id="{B7A3C695-7854-40CF-8635-06F983C5A6A5}"/>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5575300" y="25488900"/>
          <a:ext cx="151130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590550</xdr:colOff>
      <xdr:row>42</xdr:row>
      <xdr:rowOff>95250</xdr:rowOff>
    </xdr:from>
    <xdr:to>
      <xdr:col>4</xdr:col>
      <xdr:colOff>1511300</xdr:colOff>
      <xdr:row>42</xdr:row>
      <xdr:rowOff>628650</xdr:rowOff>
    </xdr:to>
    <xdr:pic>
      <xdr:nvPicPr>
        <xdr:cNvPr id="345827" name="Picture 22">
          <a:extLst>
            <a:ext uri="{FF2B5EF4-FFF2-40B4-BE49-F238E27FC236}">
              <a16:creationId xmlns:a16="http://schemas.microsoft.com/office/drawing/2014/main" id="{E9BFF61F-3F5A-47CD-9087-90EE7E4B009A}"/>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5886450" y="31813500"/>
          <a:ext cx="9207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615950</xdr:colOff>
      <xdr:row>43</xdr:row>
      <xdr:rowOff>177800</xdr:rowOff>
    </xdr:from>
    <xdr:to>
      <xdr:col>4</xdr:col>
      <xdr:colOff>1593850</xdr:colOff>
      <xdr:row>43</xdr:row>
      <xdr:rowOff>692150</xdr:rowOff>
    </xdr:to>
    <xdr:pic>
      <xdr:nvPicPr>
        <xdr:cNvPr id="345828" name="Picture 23">
          <a:extLst>
            <a:ext uri="{FF2B5EF4-FFF2-40B4-BE49-F238E27FC236}">
              <a16:creationId xmlns:a16="http://schemas.microsoft.com/office/drawing/2014/main" id="{0C0BE242-09C5-4E3C-A57E-F73A2F27A067}"/>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5911850" y="32664400"/>
          <a:ext cx="9779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590550</xdr:colOff>
      <xdr:row>44</xdr:row>
      <xdr:rowOff>82550</xdr:rowOff>
    </xdr:from>
    <xdr:to>
      <xdr:col>4</xdr:col>
      <xdr:colOff>1606550</xdr:colOff>
      <xdr:row>44</xdr:row>
      <xdr:rowOff>666750</xdr:rowOff>
    </xdr:to>
    <xdr:pic>
      <xdr:nvPicPr>
        <xdr:cNvPr id="345829" name="Picture 24">
          <a:extLst>
            <a:ext uri="{FF2B5EF4-FFF2-40B4-BE49-F238E27FC236}">
              <a16:creationId xmlns:a16="http://schemas.microsoft.com/office/drawing/2014/main" id="{38970565-B140-42E4-B0DC-2D983D1052B7}"/>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5886450" y="33337500"/>
          <a:ext cx="10160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177800</xdr:colOff>
      <xdr:row>54</xdr:row>
      <xdr:rowOff>298450</xdr:rowOff>
    </xdr:from>
    <xdr:to>
      <xdr:col>4</xdr:col>
      <xdr:colOff>2000250</xdr:colOff>
      <xdr:row>55</xdr:row>
      <xdr:rowOff>469900</xdr:rowOff>
    </xdr:to>
    <xdr:pic>
      <xdr:nvPicPr>
        <xdr:cNvPr id="345830" name="Picture 3">
          <a:extLst>
            <a:ext uri="{FF2B5EF4-FFF2-40B4-BE49-F238E27FC236}">
              <a16:creationId xmlns:a16="http://schemas.microsoft.com/office/drawing/2014/main" id="{D2BE7035-5CAC-4328-BBC7-8E8FFDFD38AD}"/>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5473700" y="41236900"/>
          <a:ext cx="1822450" cy="939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139700</xdr:colOff>
      <xdr:row>56</xdr:row>
      <xdr:rowOff>342900</xdr:rowOff>
    </xdr:from>
    <xdr:to>
      <xdr:col>4</xdr:col>
      <xdr:colOff>2076450</xdr:colOff>
      <xdr:row>57</xdr:row>
      <xdr:rowOff>476250</xdr:rowOff>
    </xdr:to>
    <xdr:pic>
      <xdr:nvPicPr>
        <xdr:cNvPr id="345831" name="Picture 4">
          <a:extLst>
            <a:ext uri="{FF2B5EF4-FFF2-40B4-BE49-F238E27FC236}">
              <a16:creationId xmlns:a16="http://schemas.microsoft.com/office/drawing/2014/main" id="{CDB4DE25-578A-4712-97CF-EFACACFABCC4}"/>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5435600" y="42818050"/>
          <a:ext cx="1936750" cy="901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273050</xdr:colOff>
      <xdr:row>58</xdr:row>
      <xdr:rowOff>88900</xdr:rowOff>
    </xdr:from>
    <xdr:to>
      <xdr:col>4</xdr:col>
      <xdr:colOff>1670050</xdr:colOff>
      <xdr:row>58</xdr:row>
      <xdr:rowOff>787400</xdr:rowOff>
    </xdr:to>
    <xdr:pic>
      <xdr:nvPicPr>
        <xdr:cNvPr id="345832" name="Picture 5">
          <a:extLst>
            <a:ext uri="{FF2B5EF4-FFF2-40B4-BE49-F238E27FC236}">
              <a16:creationId xmlns:a16="http://schemas.microsoft.com/office/drawing/2014/main" id="{108D6DA1-7A32-44FC-8DB0-969A5874DB6E}"/>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5568950" y="44100750"/>
          <a:ext cx="139700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247650</xdr:colOff>
      <xdr:row>59</xdr:row>
      <xdr:rowOff>76200</xdr:rowOff>
    </xdr:from>
    <xdr:to>
      <xdr:col>4</xdr:col>
      <xdr:colOff>1714500</xdr:colOff>
      <xdr:row>59</xdr:row>
      <xdr:rowOff>723900</xdr:rowOff>
    </xdr:to>
    <xdr:pic>
      <xdr:nvPicPr>
        <xdr:cNvPr id="345833" name="Picture 6">
          <a:extLst>
            <a:ext uri="{FF2B5EF4-FFF2-40B4-BE49-F238E27FC236}">
              <a16:creationId xmlns:a16="http://schemas.microsoft.com/office/drawing/2014/main" id="{79EB87B5-B68D-489D-9587-07ABE1BA8EDD}"/>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5543550" y="44945300"/>
          <a:ext cx="14668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539750</xdr:colOff>
      <xdr:row>60</xdr:row>
      <xdr:rowOff>107950</xdr:rowOff>
    </xdr:from>
    <xdr:to>
      <xdr:col>4</xdr:col>
      <xdr:colOff>1270000</xdr:colOff>
      <xdr:row>60</xdr:row>
      <xdr:rowOff>717550</xdr:rowOff>
    </xdr:to>
    <xdr:pic>
      <xdr:nvPicPr>
        <xdr:cNvPr id="345834" name="Picture 7">
          <a:extLst>
            <a:ext uri="{FF2B5EF4-FFF2-40B4-BE49-F238E27FC236}">
              <a16:creationId xmlns:a16="http://schemas.microsoft.com/office/drawing/2014/main" id="{9AE7B83E-268D-4C28-8B9B-BA3945C2A3C2}"/>
            </a:ext>
          </a:extLst>
        </xdr:cNvPr>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5835650" y="45745400"/>
          <a:ext cx="7302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368300</xdr:colOff>
      <xdr:row>61</xdr:row>
      <xdr:rowOff>76200</xdr:rowOff>
    </xdr:from>
    <xdr:to>
      <xdr:col>4</xdr:col>
      <xdr:colOff>1524000</xdr:colOff>
      <xdr:row>61</xdr:row>
      <xdr:rowOff>723900</xdr:rowOff>
    </xdr:to>
    <xdr:pic>
      <xdr:nvPicPr>
        <xdr:cNvPr id="345835" name="Picture 8">
          <a:extLst>
            <a:ext uri="{FF2B5EF4-FFF2-40B4-BE49-F238E27FC236}">
              <a16:creationId xmlns:a16="http://schemas.microsoft.com/office/drawing/2014/main" id="{813196F9-F677-440A-AA82-67FBF3742EC4}"/>
            </a:ext>
          </a:extLst>
        </xdr:cNvPr>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5664200" y="46482000"/>
          <a:ext cx="11557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247650</xdr:colOff>
      <xdr:row>53</xdr:row>
      <xdr:rowOff>50800</xdr:rowOff>
    </xdr:from>
    <xdr:to>
      <xdr:col>4</xdr:col>
      <xdr:colOff>1701800</xdr:colOff>
      <xdr:row>53</xdr:row>
      <xdr:rowOff>755650</xdr:rowOff>
    </xdr:to>
    <xdr:pic>
      <xdr:nvPicPr>
        <xdr:cNvPr id="345836" name="Picture 10">
          <a:extLst>
            <a:ext uri="{FF2B5EF4-FFF2-40B4-BE49-F238E27FC236}">
              <a16:creationId xmlns:a16="http://schemas.microsoft.com/office/drawing/2014/main" id="{310FD964-E1BB-4E22-AE9F-2D01E53D039A}"/>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5543550" y="40220900"/>
          <a:ext cx="14541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107950</xdr:colOff>
      <xdr:row>51</xdr:row>
      <xdr:rowOff>400050</xdr:rowOff>
    </xdr:from>
    <xdr:to>
      <xdr:col>4</xdr:col>
      <xdr:colOff>2006600</xdr:colOff>
      <xdr:row>52</xdr:row>
      <xdr:rowOff>400050</xdr:rowOff>
    </xdr:to>
    <xdr:pic>
      <xdr:nvPicPr>
        <xdr:cNvPr id="345837" name="Picture 11">
          <a:extLst>
            <a:ext uri="{FF2B5EF4-FFF2-40B4-BE49-F238E27FC236}">
              <a16:creationId xmlns:a16="http://schemas.microsoft.com/office/drawing/2014/main" id="{2AE65120-9A31-4AF6-8642-76BF81B6E124}"/>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5403850" y="39033450"/>
          <a:ext cx="1898650" cy="768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292100</xdr:colOff>
      <xdr:row>50</xdr:row>
      <xdr:rowOff>63500</xdr:rowOff>
    </xdr:from>
    <xdr:to>
      <xdr:col>4</xdr:col>
      <xdr:colOff>1638300</xdr:colOff>
      <xdr:row>50</xdr:row>
      <xdr:rowOff>679450</xdr:rowOff>
    </xdr:to>
    <xdr:pic>
      <xdr:nvPicPr>
        <xdr:cNvPr id="345838" name="Picture 12">
          <a:extLst>
            <a:ext uri="{FF2B5EF4-FFF2-40B4-BE49-F238E27FC236}">
              <a16:creationId xmlns:a16="http://schemas.microsoft.com/office/drawing/2014/main" id="{0D6CC024-7F8D-4C43-9D53-5B5B07A84335}"/>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5588000" y="37928550"/>
          <a:ext cx="13462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241300</xdr:colOff>
      <xdr:row>47</xdr:row>
      <xdr:rowOff>285750</xdr:rowOff>
    </xdr:from>
    <xdr:to>
      <xdr:col>4</xdr:col>
      <xdr:colOff>1835150</xdr:colOff>
      <xdr:row>48</xdr:row>
      <xdr:rowOff>336550</xdr:rowOff>
    </xdr:to>
    <xdr:pic>
      <xdr:nvPicPr>
        <xdr:cNvPr id="345839" name="Picture 15">
          <a:extLst>
            <a:ext uri="{FF2B5EF4-FFF2-40B4-BE49-F238E27FC236}">
              <a16:creationId xmlns:a16="http://schemas.microsoft.com/office/drawing/2014/main" id="{95948EF4-AC2B-4535-996D-AE99E6914557}"/>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5537200" y="35845750"/>
          <a:ext cx="15938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311150</xdr:colOff>
      <xdr:row>49</xdr:row>
      <xdr:rowOff>63500</xdr:rowOff>
    </xdr:from>
    <xdr:to>
      <xdr:col>4</xdr:col>
      <xdr:colOff>1460500</xdr:colOff>
      <xdr:row>49</xdr:row>
      <xdr:rowOff>730250</xdr:rowOff>
    </xdr:to>
    <xdr:pic>
      <xdr:nvPicPr>
        <xdr:cNvPr id="345840" name="Picture 16">
          <a:extLst>
            <a:ext uri="{FF2B5EF4-FFF2-40B4-BE49-F238E27FC236}">
              <a16:creationId xmlns:a16="http://schemas.microsoft.com/office/drawing/2014/main" id="{9E9607C9-456A-4CD8-BA14-A3A13A15200D}"/>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5607050" y="37160200"/>
          <a:ext cx="11493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539750</xdr:colOff>
      <xdr:row>46</xdr:row>
      <xdr:rowOff>57150</xdr:rowOff>
    </xdr:from>
    <xdr:to>
      <xdr:col>4</xdr:col>
      <xdr:colOff>1555750</xdr:colOff>
      <xdr:row>46</xdr:row>
      <xdr:rowOff>723900</xdr:rowOff>
    </xdr:to>
    <xdr:pic>
      <xdr:nvPicPr>
        <xdr:cNvPr id="345841" name="Picture 80">
          <a:extLst>
            <a:ext uri="{FF2B5EF4-FFF2-40B4-BE49-F238E27FC236}">
              <a16:creationId xmlns:a16="http://schemas.microsoft.com/office/drawing/2014/main" id="{207C9055-FB01-4F78-A503-9D4FA9CD8FFC}"/>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5835650" y="34848800"/>
          <a:ext cx="10160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520700</xdr:colOff>
      <xdr:row>45</xdr:row>
      <xdr:rowOff>82550</xdr:rowOff>
    </xdr:from>
    <xdr:to>
      <xdr:col>4</xdr:col>
      <xdr:colOff>1587500</xdr:colOff>
      <xdr:row>45</xdr:row>
      <xdr:rowOff>698500</xdr:rowOff>
    </xdr:to>
    <xdr:pic>
      <xdr:nvPicPr>
        <xdr:cNvPr id="345842" name="Picture 18">
          <a:extLst>
            <a:ext uri="{FF2B5EF4-FFF2-40B4-BE49-F238E27FC236}">
              <a16:creationId xmlns:a16="http://schemas.microsoft.com/office/drawing/2014/main" id="{B914B1E9-018A-4806-87CC-FB4D95EE149F}"/>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5816600" y="34105850"/>
          <a:ext cx="10668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469900</xdr:colOff>
      <xdr:row>41</xdr:row>
      <xdr:rowOff>63500</xdr:rowOff>
    </xdr:from>
    <xdr:to>
      <xdr:col>4</xdr:col>
      <xdr:colOff>1587500</xdr:colOff>
      <xdr:row>41</xdr:row>
      <xdr:rowOff>711200</xdr:rowOff>
    </xdr:to>
    <xdr:pic>
      <xdr:nvPicPr>
        <xdr:cNvPr id="345843" name="Picture 19">
          <a:extLst>
            <a:ext uri="{FF2B5EF4-FFF2-40B4-BE49-F238E27FC236}">
              <a16:creationId xmlns:a16="http://schemas.microsoft.com/office/drawing/2014/main" id="{99F336B7-C66B-4983-AD20-866EEC3034C2}"/>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5765800" y="31013400"/>
          <a:ext cx="11176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36</xdr:row>
      <xdr:rowOff>400050</xdr:rowOff>
    </xdr:from>
    <xdr:to>
      <xdr:col>4</xdr:col>
      <xdr:colOff>2038350</xdr:colOff>
      <xdr:row>37</xdr:row>
      <xdr:rowOff>463550</xdr:rowOff>
    </xdr:to>
    <xdr:pic>
      <xdr:nvPicPr>
        <xdr:cNvPr id="345844" name="Picture 20">
          <a:extLst>
            <a:ext uri="{FF2B5EF4-FFF2-40B4-BE49-F238E27FC236}">
              <a16:creationId xmlns:a16="http://schemas.microsoft.com/office/drawing/2014/main" id="{4EB6E753-0073-43C4-B060-4372148F3CF3}"/>
            </a:ext>
          </a:extLst>
        </xdr:cNvPr>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5486400" y="27412950"/>
          <a:ext cx="1847850" cy="850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82550</xdr:colOff>
      <xdr:row>38</xdr:row>
      <xdr:rowOff>781050</xdr:rowOff>
    </xdr:from>
    <xdr:to>
      <xdr:col>4</xdr:col>
      <xdr:colOff>2133600</xdr:colOff>
      <xdr:row>39</xdr:row>
      <xdr:rowOff>774700</xdr:rowOff>
    </xdr:to>
    <xdr:pic>
      <xdr:nvPicPr>
        <xdr:cNvPr id="345845" name="Picture 21">
          <a:extLst>
            <a:ext uri="{FF2B5EF4-FFF2-40B4-BE49-F238E27FC236}">
              <a16:creationId xmlns:a16="http://schemas.microsoft.com/office/drawing/2014/main" id="{DDBCBC79-338F-4C7B-A01B-205E4F089E4D}"/>
            </a:ext>
          </a:extLst>
        </xdr:cNvPr>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5378450" y="29368750"/>
          <a:ext cx="20510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457200</xdr:colOff>
      <xdr:row>29</xdr:row>
      <xdr:rowOff>95250</xdr:rowOff>
    </xdr:from>
    <xdr:to>
      <xdr:col>4</xdr:col>
      <xdr:colOff>1682750</xdr:colOff>
      <xdr:row>29</xdr:row>
      <xdr:rowOff>717550</xdr:rowOff>
    </xdr:to>
    <xdr:pic>
      <xdr:nvPicPr>
        <xdr:cNvPr id="345846" name="Picture 1">
          <a:extLst>
            <a:ext uri="{FF2B5EF4-FFF2-40B4-BE49-F238E27FC236}">
              <a16:creationId xmlns:a16="http://schemas.microsoft.com/office/drawing/2014/main" id="{9025ECF5-8653-4EF5-8527-EAF4F21E025F}"/>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5753100" y="22358350"/>
          <a:ext cx="122555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7</xdr:col>
      <xdr:colOff>571500</xdr:colOff>
      <xdr:row>14</xdr:row>
      <xdr:rowOff>63500</xdr:rowOff>
    </xdr:from>
    <xdr:to>
      <xdr:col>7</xdr:col>
      <xdr:colOff>971550</xdr:colOff>
      <xdr:row>14</xdr:row>
      <xdr:rowOff>1162050</xdr:rowOff>
    </xdr:to>
    <xdr:pic>
      <xdr:nvPicPr>
        <xdr:cNvPr id="347333" name="Picture 70">
          <a:extLst>
            <a:ext uri="{FF2B5EF4-FFF2-40B4-BE49-F238E27FC236}">
              <a16:creationId xmlns:a16="http://schemas.microsoft.com/office/drawing/2014/main" id="{2C0276D6-9D0A-49F4-8BAD-E7247621182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210300" y="16954500"/>
          <a:ext cx="400050" cy="1098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476250</xdr:colOff>
      <xdr:row>15</xdr:row>
      <xdr:rowOff>82550</xdr:rowOff>
    </xdr:from>
    <xdr:to>
      <xdr:col>7</xdr:col>
      <xdr:colOff>933450</xdr:colOff>
      <xdr:row>15</xdr:row>
      <xdr:rowOff>1117600</xdr:rowOff>
    </xdr:to>
    <xdr:pic>
      <xdr:nvPicPr>
        <xdr:cNvPr id="347334" name="Picture 71">
          <a:extLst>
            <a:ext uri="{FF2B5EF4-FFF2-40B4-BE49-F238E27FC236}">
              <a16:creationId xmlns:a16="http://schemas.microsoft.com/office/drawing/2014/main" id="{41F4FCF2-F71F-4E09-8678-6A9123B0A8D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115050" y="18243550"/>
          <a:ext cx="457200" cy="1035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133350</xdr:colOff>
      <xdr:row>17</xdr:row>
      <xdr:rowOff>228600</xdr:rowOff>
    </xdr:from>
    <xdr:to>
      <xdr:col>7</xdr:col>
      <xdr:colOff>1441450</xdr:colOff>
      <xdr:row>17</xdr:row>
      <xdr:rowOff>1136650</xdr:rowOff>
    </xdr:to>
    <xdr:pic>
      <xdr:nvPicPr>
        <xdr:cNvPr id="347335" name="Picture 72">
          <a:extLst>
            <a:ext uri="{FF2B5EF4-FFF2-40B4-BE49-F238E27FC236}">
              <a16:creationId xmlns:a16="http://schemas.microsoft.com/office/drawing/2014/main" id="{7F185DE8-183C-4386-9ED9-9AE0F6ADBB7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772150" y="20929600"/>
          <a:ext cx="130810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88900</xdr:colOff>
      <xdr:row>22</xdr:row>
      <xdr:rowOff>311150</xdr:rowOff>
    </xdr:from>
    <xdr:to>
      <xdr:col>7</xdr:col>
      <xdr:colOff>1466850</xdr:colOff>
      <xdr:row>22</xdr:row>
      <xdr:rowOff>768350</xdr:rowOff>
    </xdr:to>
    <xdr:pic>
      <xdr:nvPicPr>
        <xdr:cNvPr id="347336" name="Picture 73">
          <a:extLst>
            <a:ext uri="{FF2B5EF4-FFF2-40B4-BE49-F238E27FC236}">
              <a16:creationId xmlns:a16="http://schemas.microsoft.com/office/drawing/2014/main" id="{CF4DCFC5-F9DB-4BBC-8565-25B5462AC70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727700" y="27362150"/>
          <a:ext cx="13779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520700</xdr:colOff>
      <xdr:row>25</xdr:row>
      <xdr:rowOff>76200</xdr:rowOff>
    </xdr:from>
    <xdr:to>
      <xdr:col>7</xdr:col>
      <xdr:colOff>1073150</xdr:colOff>
      <xdr:row>25</xdr:row>
      <xdr:rowOff>1123950</xdr:rowOff>
    </xdr:to>
    <xdr:pic>
      <xdr:nvPicPr>
        <xdr:cNvPr id="347337" name="Picture 74">
          <a:extLst>
            <a:ext uri="{FF2B5EF4-FFF2-40B4-BE49-F238E27FC236}">
              <a16:creationId xmlns:a16="http://schemas.microsoft.com/office/drawing/2014/main" id="{1DAAF4F9-96FF-4F0C-8B46-D7B0E53B1AE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159500" y="30937200"/>
          <a:ext cx="5524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476250</xdr:colOff>
      <xdr:row>26</xdr:row>
      <xdr:rowOff>82550</xdr:rowOff>
    </xdr:from>
    <xdr:to>
      <xdr:col>7</xdr:col>
      <xdr:colOff>1028700</xdr:colOff>
      <xdr:row>26</xdr:row>
      <xdr:rowOff>1200150</xdr:rowOff>
    </xdr:to>
    <xdr:pic>
      <xdr:nvPicPr>
        <xdr:cNvPr id="347338" name="Picture 75">
          <a:extLst>
            <a:ext uri="{FF2B5EF4-FFF2-40B4-BE49-F238E27FC236}">
              <a16:creationId xmlns:a16="http://schemas.microsoft.com/office/drawing/2014/main" id="{B2064D8A-9BC0-4DEA-B3A7-CF7EA5E2B94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115050" y="32213550"/>
          <a:ext cx="552450" cy="1117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552450</xdr:colOff>
      <xdr:row>27</xdr:row>
      <xdr:rowOff>76200</xdr:rowOff>
    </xdr:from>
    <xdr:to>
      <xdr:col>7</xdr:col>
      <xdr:colOff>1130300</xdr:colOff>
      <xdr:row>27</xdr:row>
      <xdr:rowOff>1162050</xdr:rowOff>
    </xdr:to>
    <xdr:pic>
      <xdr:nvPicPr>
        <xdr:cNvPr id="347339" name="Picture 76">
          <a:extLst>
            <a:ext uri="{FF2B5EF4-FFF2-40B4-BE49-F238E27FC236}">
              <a16:creationId xmlns:a16="http://schemas.microsoft.com/office/drawing/2014/main" id="{FCB82BC6-A91A-403F-AE24-8E573C24F27A}"/>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191250" y="33477200"/>
          <a:ext cx="5778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520700</xdr:colOff>
      <xdr:row>28</xdr:row>
      <xdr:rowOff>82550</xdr:rowOff>
    </xdr:from>
    <xdr:to>
      <xdr:col>7</xdr:col>
      <xdr:colOff>1098550</xdr:colOff>
      <xdr:row>28</xdr:row>
      <xdr:rowOff>1187450</xdr:rowOff>
    </xdr:to>
    <xdr:pic>
      <xdr:nvPicPr>
        <xdr:cNvPr id="347340" name="Picture 77">
          <a:extLst>
            <a:ext uri="{FF2B5EF4-FFF2-40B4-BE49-F238E27FC236}">
              <a16:creationId xmlns:a16="http://schemas.microsoft.com/office/drawing/2014/main" id="{5C320373-2C5D-4637-8CC4-ECBEF8A32F0D}"/>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159500" y="34753550"/>
          <a:ext cx="5778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88900</xdr:colOff>
      <xdr:row>24</xdr:row>
      <xdr:rowOff>247650</xdr:rowOff>
    </xdr:from>
    <xdr:to>
      <xdr:col>7</xdr:col>
      <xdr:colOff>1428750</xdr:colOff>
      <xdr:row>24</xdr:row>
      <xdr:rowOff>1028700</xdr:rowOff>
    </xdr:to>
    <xdr:pic>
      <xdr:nvPicPr>
        <xdr:cNvPr id="347341" name="Picture 78">
          <a:extLst>
            <a:ext uri="{FF2B5EF4-FFF2-40B4-BE49-F238E27FC236}">
              <a16:creationId xmlns:a16="http://schemas.microsoft.com/office/drawing/2014/main" id="{4D86BF5C-FCAF-49FF-8952-8FD540991B84}"/>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727700" y="29838650"/>
          <a:ext cx="13398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177800</xdr:colOff>
      <xdr:row>16</xdr:row>
      <xdr:rowOff>444500</xdr:rowOff>
    </xdr:from>
    <xdr:to>
      <xdr:col>7</xdr:col>
      <xdr:colOff>1454150</xdr:colOff>
      <xdr:row>16</xdr:row>
      <xdr:rowOff>952500</xdr:rowOff>
    </xdr:to>
    <xdr:pic>
      <xdr:nvPicPr>
        <xdr:cNvPr id="347342" name="Picture 1212">
          <a:extLst>
            <a:ext uri="{FF2B5EF4-FFF2-40B4-BE49-F238E27FC236}">
              <a16:creationId xmlns:a16="http://schemas.microsoft.com/office/drawing/2014/main" id="{3D6E4770-E83D-4F9D-9EB0-777504499A4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r="24" b="475"/>
        <a:stretch>
          <a:fillRect/>
        </a:stretch>
      </xdr:blipFill>
      <xdr:spPr bwMode="auto">
        <a:xfrm>
          <a:off x="5816600" y="19875500"/>
          <a:ext cx="127635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133350</xdr:colOff>
      <xdr:row>18</xdr:row>
      <xdr:rowOff>476250</xdr:rowOff>
    </xdr:from>
    <xdr:to>
      <xdr:col>7</xdr:col>
      <xdr:colOff>1473200</xdr:colOff>
      <xdr:row>18</xdr:row>
      <xdr:rowOff>838200</xdr:rowOff>
    </xdr:to>
    <xdr:pic>
      <xdr:nvPicPr>
        <xdr:cNvPr id="347343" name="Picture 1114">
          <a:extLst>
            <a:ext uri="{FF2B5EF4-FFF2-40B4-BE49-F238E27FC236}">
              <a16:creationId xmlns:a16="http://schemas.microsoft.com/office/drawing/2014/main" id="{9314C18C-B1DC-4C28-9459-17D0249100C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r="85" b="-922"/>
        <a:stretch>
          <a:fillRect/>
        </a:stretch>
      </xdr:blipFill>
      <xdr:spPr bwMode="auto">
        <a:xfrm>
          <a:off x="5772150" y="22447250"/>
          <a:ext cx="13398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171450</xdr:colOff>
      <xdr:row>19</xdr:row>
      <xdr:rowOff>425450</xdr:rowOff>
    </xdr:from>
    <xdr:to>
      <xdr:col>7</xdr:col>
      <xdr:colOff>1473200</xdr:colOff>
      <xdr:row>19</xdr:row>
      <xdr:rowOff>768350</xdr:rowOff>
    </xdr:to>
    <xdr:pic>
      <xdr:nvPicPr>
        <xdr:cNvPr id="347344" name="Picture 2">
          <a:extLst>
            <a:ext uri="{FF2B5EF4-FFF2-40B4-BE49-F238E27FC236}">
              <a16:creationId xmlns:a16="http://schemas.microsoft.com/office/drawing/2014/main" id="{03B596DD-AE29-4D2C-935E-D230B8478A95}"/>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810250" y="23666450"/>
          <a:ext cx="130175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133350</xdr:colOff>
      <xdr:row>21</xdr:row>
      <xdr:rowOff>425450</xdr:rowOff>
    </xdr:from>
    <xdr:to>
      <xdr:col>7</xdr:col>
      <xdr:colOff>1485900</xdr:colOff>
      <xdr:row>21</xdr:row>
      <xdr:rowOff>768350</xdr:rowOff>
    </xdr:to>
    <xdr:pic>
      <xdr:nvPicPr>
        <xdr:cNvPr id="347345" name="image32.jpg">
          <a:extLst>
            <a:ext uri="{FF2B5EF4-FFF2-40B4-BE49-F238E27FC236}">
              <a16:creationId xmlns:a16="http://schemas.microsoft.com/office/drawing/2014/main" id="{93AD7C8E-6ADB-4140-993A-733138D800D6}"/>
            </a:ext>
          </a:extLst>
        </xdr:cNvPr>
        <xdr:cNvPicPr preferRelativeResize="0">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5772150" y="26206450"/>
          <a:ext cx="1352550" cy="342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7</xdr:col>
      <xdr:colOff>88900</xdr:colOff>
      <xdr:row>20</xdr:row>
      <xdr:rowOff>495300</xdr:rowOff>
    </xdr:from>
    <xdr:to>
      <xdr:col>7</xdr:col>
      <xdr:colOff>1447800</xdr:colOff>
      <xdr:row>20</xdr:row>
      <xdr:rowOff>857250</xdr:rowOff>
    </xdr:to>
    <xdr:pic>
      <xdr:nvPicPr>
        <xdr:cNvPr id="347346" name="image28.jpg">
          <a:extLst>
            <a:ext uri="{FF2B5EF4-FFF2-40B4-BE49-F238E27FC236}">
              <a16:creationId xmlns:a16="http://schemas.microsoft.com/office/drawing/2014/main" id="{B3980AD7-B370-4BBA-9D73-D9E05A99A588}"/>
            </a:ext>
          </a:extLst>
        </xdr:cNvPr>
        <xdr:cNvPicPr preferRelativeResize="0">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5727700" y="25006300"/>
          <a:ext cx="135890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7</xdr:col>
      <xdr:colOff>139700</xdr:colOff>
      <xdr:row>23</xdr:row>
      <xdr:rowOff>196850</xdr:rowOff>
    </xdr:from>
    <xdr:to>
      <xdr:col>7</xdr:col>
      <xdr:colOff>1479550</xdr:colOff>
      <xdr:row>23</xdr:row>
      <xdr:rowOff>1054100</xdr:rowOff>
    </xdr:to>
    <xdr:pic>
      <xdr:nvPicPr>
        <xdr:cNvPr id="347347" name="Picture 9" descr="C:\Users\TOSHIBA\Documents\VERPACO FNB\SOLA SWITZERLAND\CATALOGUES\Baguette Cake Knife.JPG">
          <a:extLst>
            <a:ext uri="{FF2B5EF4-FFF2-40B4-BE49-F238E27FC236}">
              <a16:creationId xmlns:a16="http://schemas.microsoft.com/office/drawing/2014/main" id="{A5521BF4-3E20-45D5-8983-D7488713B18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r="-166"/>
        <a:stretch>
          <a:fillRect/>
        </a:stretch>
      </xdr:blipFill>
      <xdr:spPr bwMode="auto">
        <a:xfrm>
          <a:off x="5778500" y="28517850"/>
          <a:ext cx="13398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1</xdr:row>
      <xdr:rowOff>152400</xdr:rowOff>
    </xdr:from>
    <xdr:to>
      <xdr:col>7</xdr:col>
      <xdr:colOff>1441450</xdr:colOff>
      <xdr:row>1</xdr:row>
      <xdr:rowOff>1155700</xdr:rowOff>
    </xdr:to>
    <xdr:pic>
      <xdr:nvPicPr>
        <xdr:cNvPr id="347348" name="Picture 85">
          <a:extLst>
            <a:ext uri="{FF2B5EF4-FFF2-40B4-BE49-F238E27FC236}">
              <a16:creationId xmlns:a16="http://schemas.microsoft.com/office/drawing/2014/main" id="{E0370EBD-883B-4BA8-86C1-B2042E183B26}"/>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53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2</xdr:row>
      <xdr:rowOff>152400</xdr:rowOff>
    </xdr:from>
    <xdr:to>
      <xdr:col>7</xdr:col>
      <xdr:colOff>1441450</xdr:colOff>
      <xdr:row>2</xdr:row>
      <xdr:rowOff>1155700</xdr:rowOff>
    </xdr:to>
    <xdr:pic>
      <xdr:nvPicPr>
        <xdr:cNvPr id="347349" name="Picture 85">
          <a:extLst>
            <a:ext uri="{FF2B5EF4-FFF2-40B4-BE49-F238E27FC236}">
              <a16:creationId xmlns:a16="http://schemas.microsoft.com/office/drawing/2014/main" id="{44E57EE7-2B27-4A3B-B4C2-49969C3DA083}"/>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180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3</xdr:row>
      <xdr:rowOff>152400</xdr:rowOff>
    </xdr:from>
    <xdr:to>
      <xdr:col>7</xdr:col>
      <xdr:colOff>1441450</xdr:colOff>
      <xdr:row>3</xdr:row>
      <xdr:rowOff>1155700</xdr:rowOff>
    </xdr:to>
    <xdr:pic>
      <xdr:nvPicPr>
        <xdr:cNvPr id="347350" name="Picture 85">
          <a:extLst>
            <a:ext uri="{FF2B5EF4-FFF2-40B4-BE49-F238E27FC236}">
              <a16:creationId xmlns:a16="http://schemas.microsoft.com/office/drawing/2014/main" id="{5378650E-FA21-4EE0-B4FD-608D13F3890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307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4</xdr:row>
      <xdr:rowOff>152400</xdr:rowOff>
    </xdr:from>
    <xdr:to>
      <xdr:col>7</xdr:col>
      <xdr:colOff>1441450</xdr:colOff>
      <xdr:row>4</xdr:row>
      <xdr:rowOff>1155700</xdr:rowOff>
    </xdr:to>
    <xdr:pic>
      <xdr:nvPicPr>
        <xdr:cNvPr id="347351" name="Picture 85">
          <a:extLst>
            <a:ext uri="{FF2B5EF4-FFF2-40B4-BE49-F238E27FC236}">
              <a16:creationId xmlns:a16="http://schemas.microsoft.com/office/drawing/2014/main" id="{044FFEF9-4B24-4264-828E-A86E746638B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434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5</xdr:row>
      <xdr:rowOff>152400</xdr:rowOff>
    </xdr:from>
    <xdr:to>
      <xdr:col>7</xdr:col>
      <xdr:colOff>1441450</xdr:colOff>
      <xdr:row>5</xdr:row>
      <xdr:rowOff>1155700</xdr:rowOff>
    </xdr:to>
    <xdr:pic>
      <xdr:nvPicPr>
        <xdr:cNvPr id="347352" name="Picture 85">
          <a:extLst>
            <a:ext uri="{FF2B5EF4-FFF2-40B4-BE49-F238E27FC236}">
              <a16:creationId xmlns:a16="http://schemas.microsoft.com/office/drawing/2014/main" id="{038BAD7D-69FF-40EE-A620-02C4F6C4E124}"/>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561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6</xdr:row>
      <xdr:rowOff>152400</xdr:rowOff>
    </xdr:from>
    <xdr:to>
      <xdr:col>7</xdr:col>
      <xdr:colOff>1441450</xdr:colOff>
      <xdr:row>6</xdr:row>
      <xdr:rowOff>1155700</xdr:rowOff>
    </xdr:to>
    <xdr:pic>
      <xdr:nvPicPr>
        <xdr:cNvPr id="347353" name="Picture 85">
          <a:extLst>
            <a:ext uri="{FF2B5EF4-FFF2-40B4-BE49-F238E27FC236}">
              <a16:creationId xmlns:a16="http://schemas.microsoft.com/office/drawing/2014/main" id="{E3DAEA71-9EEC-42FD-8A5B-A6A2FA0568C4}"/>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688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7</xdr:row>
      <xdr:rowOff>152400</xdr:rowOff>
    </xdr:from>
    <xdr:to>
      <xdr:col>7</xdr:col>
      <xdr:colOff>1441450</xdr:colOff>
      <xdr:row>7</xdr:row>
      <xdr:rowOff>1155700</xdr:rowOff>
    </xdr:to>
    <xdr:pic>
      <xdr:nvPicPr>
        <xdr:cNvPr id="347354" name="Picture 85">
          <a:extLst>
            <a:ext uri="{FF2B5EF4-FFF2-40B4-BE49-F238E27FC236}">
              <a16:creationId xmlns:a16="http://schemas.microsoft.com/office/drawing/2014/main" id="{2A76AF52-8BBF-4F37-B139-34AE775A5B6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815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8</xdr:row>
      <xdr:rowOff>152400</xdr:rowOff>
    </xdr:from>
    <xdr:to>
      <xdr:col>7</xdr:col>
      <xdr:colOff>1441450</xdr:colOff>
      <xdr:row>8</xdr:row>
      <xdr:rowOff>1155700</xdr:rowOff>
    </xdr:to>
    <xdr:pic>
      <xdr:nvPicPr>
        <xdr:cNvPr id="347355" name="Picture 85">
          <a:extLst>
            <a:ext uri="{FF2B5EF4-FFF2-40B4-BE49-F238E27FC236}">
              <a16:creationId xmlns:a16="http://schemas.microsoft.com/office/drawing/2014/main" id="{2A1A3B56-A1AD-4AD6-8D7B-B022927D6D0E}"/>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942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9</xdr:row>
      <xdr:rowOff>152400</xdr:rowOff>
    </xdr:from>
    <xdr:to>
      <xdr:col>7</xdr:col>
      <xdr:colOff>1441450</xdr:colOff>
      <xdr:row>9</xdr:row>
      <xdr:rowOff>1155700</xdr:rowOff>
    </xdr:to>
    <xdr:pic>
      <xdr:nvPicPr>
        <xdr:cNvPr id="347356" name="Picture 85">
          <a:extLst>
            <a:ext uri="{FF2B5EF4-FFF2-40B4-BE49-F238E27FC236}">
              <a16:creationId xmlns:a16="http://schemas.microsoft.com/office/drawing/2014/main" id="{C30A14B0-2B7F-42F2-AFAA-CD77AE3E2FE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1069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10</xdr:row>
      <xdr:rowOff>152400</xdr:rowOff>
    </xdr:from>
    <xdr:to>
      <xdr:col>7</xdr:col>
      <xdr:colOff>1441450</xdr:colOff>
      <xdr:row>10</xdr:row>
      <xdr:rowOff>1155700</xdr:rowOff>
    </xdr:to>
    <xdr:pic>
      <xdr:nvPicPr>
        <xdr:cNvPr id="347357" name="Picture 85">
          <a:extLst>
            <a:ext uri="{FF2B5EF4-FFF2-40B4-BE49-F238E27FC236}">
              <a16:creationId xmlns:a16="http://schemas.microsoft.com/office/drawing/2014/main" id="{EFC6A357-4721-4EF5-B5A7-D448172DA15C}"/>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1196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11</xdr:row>
      <xdr:rowOff>152400</xdr:rowOff>
    </xdr:from>
    <xdr:to>
      <xdr:col>7</xdr:col>
      <xdr:colOff>1441450</xdr:colOff>
      <xdr:row>11</xdr:row>
      <xdr:rowOff>1155700</xdr:rowOff>
    </xdr:to>
    <xdr:pic>
      <xdr:nvPicPr>
        <xdr:cNvPr id="347358" name="Picture 85">
          <a:extLst>
            <a:ext uri="{FF2B5EF4-FFF2-40B4-BE49-F238E27FC236}">
              <a16:creationId xmlns:a16="http://schemas.microsoft.com/office/drawing/2014/main" id="{A929FBE3-89D2-46F4-8E33-C023DC1219B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1323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12</xdr:row>
      <xdr:rowOff>152400</xdr:rowOff>
    </xdr:from>
    <xdr:to>
      <xdr:col>7</xdr:col>
      <xdr:colOff>1441450</xdr:colOff>
      <xdr:row>12</xdr:row>
      <xdr:rowOff>1155700</xdr:rowOff>
    </xdr:to>
    <xdr:pic>
      <xdr:nvPicPr>
        <xdr:cNvPr id="347359" name="Picture 85">
          <a:extLst>
            <a:ext uri="{FF2B5EF4-FFF2-40B4-BE49-F238E27FC236}">
              <a16:creationId xmlns:a16="http://schemas.microsoft.com/office/drawing/2014/main" id="{D2F610F7-077A-4ACC-BE08-9B1246640406}"/>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1450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139700</xdr:colOff>
      <xdr:row>13</xdr:row>
      <xdr:rowOff>152400</xdr:rowOff>
    </xdr:from>
    <xdr:to>
      <xdr:col>7</xdr:col>
      <xdr:colOff>1441450</xdr:colOff>
      <xdr:row>13</xdr:row>
      <xdr:rowOff>1155700</xdr:rowOff>
    </xdr:to>
    <xdr:pic>
      <xdr:nvPicPr>
        <xdr:cNvPr id="347360" name="Picture 85">
          <a:extLst>
            <a:ext uri="{FF2B5EF4-FFF2-40B4-BE49-F238E27FC236}">
              <a16:creationId xmlns:a16="http://schemas.microsoft.com/office/drawing/2014/main" id="{95ED6846-915F-4440-97FA-CA6DCCD48D7E}"/>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778500" y="15773400"/>
          <a:ext cx="13017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2.xml><?xml version="1.0" encoding="utf-8"?>
<xdr:wsDr xmlns:xdr="http://schemas.openxmlformats.org/drawingml/2006/spreadsheetDrawing" xmlns:a="http://schemas.openxmlformats.org/drawingml/2006/main">
  <xdr:twoCellAnchor>
    <xdr:from>
      <xdr:col>7</xdr:col>
      <xdr:colOff>107950</xdr:colOff>
      <xdr:row>4</xdr:row>
      <xdr:rowOff>463550</xdr:rowOff>
    </xdr:from>
    <xdr:to>
      <xdr:col>7</xdr:col>
      <xdr:colOff>1993900</xdr:colOff>
      <xdr:row>6</xdr:row>
      <xdr:rowOff>463550</xdr:rowOff>
    </xdr:to>
    <xdr:pic>
      <xdr:nvPicPr>
        <xdr:cNvPr id="273113" name="Picture 1">
          <a:extLst>
            <a:ext uri="{FF2B5EF4-FFF2-40B4-BE49-F238E27FC236}">
              <a16:creationId xmlns:a16="http://schemas.microsoft.com/office/drawing/2014/main" id="{38F14135-9402-4442-88C7-2AF0ECF069F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845550" y="2044700"/>
          <a:ext cx="1885950" cy="1193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139700</xdr:colOff>
      <xdr:row>9</xdr:row>
      <xdr:rowOff>196850</xdr:rowOff>
    </xdr:from>
    <xdr:to>
      <xdr:col>7</xdr:col>
      <xdr:colOff>2133600</xdr:colOff>
      <xdr:row>11</xdr:row>
      <xdr:rowOff>266700</xdr:rowOff>
    </xdr:to>
    <xdr:pic>
      <xdr:nvPicPr>
        <xdr:cNvPr id="273114" name="Picture 2">
          <a:extLst>
            <a:ext uri="{FF2B5EF4-FFF2-40B4-BE49-F238E27FC236}">
              <a16:creationId xmlns:a16="http://schemas.microsoft.com/office/drawing/2014/main" id="{D97C4437-F851-4D60-B917-20A5D0F9D2B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877300" y="4762500"/>
          <a:ext cx="1993900" cy="1263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438150</xdr:colOff>
      <xdr:row>18</xdr:row>
      <xdr:rowOff>158750</xdr:rowOff>
    </xdr:from>
    <xdr:to>
      <xdr:col>7</xdr:col>
      <xdr:colOff>1377950</xdr:colOff>
      <xdr:row>18</xdr:row>
      <xdr:rowOff>469900</xdr:rowOff>
    </xdr:to>
    <xdr:pic>
      <xdr:nvPicPr>
        <xdr:cNvPr id="273115" name="Picture 1209">
          <a:extLst>
            <a:ext uri="{FF2B5EF4-FFF2-40B4-BE49-F238E27FC236}">
              <a16:creationId xmlns:a16="http://schemas.microsoft.com/office/drawing/2014/main" id="{D4BD2CB3-6A98-4447-8178-2D047D7D5D3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r="-233" b="224"/>
        <a:stretch>
          <a:fillRect/>
        </a:stretch>
      </xdr:blipFill>
      <xdr:spPr bwMode="auto">
        <a:xfrm>
          <a:off x="9175750" y="9969500"/>
          <a:ext cx="93980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469900</xdr:colOff>
      <xdr:row>19</xdr:row>
      <xdr:rowOff>203200</xdr:rowOff>
    </xdr:from>
    <xdr:to>
      <xdr:col>7</xdr:col>
      <xdr:colOff>1384300</xdr:colOff>
      <xdr:row>19</xdr:row>
      <xdr:rowOff>514350</xdr:rowOff>
    </xdr:to>
    <xdr:pic>
      <xdr:nvPicPr>
        <xdr:cNvPr id="273116" name="Picture 1158">
          <a:extLst>
            <a:ext uri="{FF2B5EF4-FFF2-40B4-BE49-F238E27FC236}">
              <a16:creationId xmlns:a16="http://schemas.microsoft.com/office/drawing/2014/main" id="{DF9D10BD-7D48-4C7B-900F-70E67312FD6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r="124" b="-342"/>
        <a:stretch>
          <a:fillRect/>
        </a:stretch>
      </xdr:blipFill>
      <xdr:spPr bwMode="auto">
        <a:xfrm>
          <a:off x="9207500" y="10699750"/>
          <a:ext cx="91440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546100</xdr:colOff>
      <xdr:row>20</xdr:row>
      <xdr:rowOff>152400</xdr:rowOff>
    </xdr:from>
    <xdr:to>
      <xdr:col>7</xdr:col>
      <xdr:colOff>1485900</xdr:colOff>
      <xdr:row>20</xdr:row>
      <xdr:rowOff>463550</xdr:rowOff>
    </xdr:to>
    <xdr:pic>
      <xdr:nvPicPr>
        <xdr:cNvPr id="273117" name="Picture 1209">
          <a:extLst>
            <a:ext uri="{FF2B5EF4-FFF2-40B4-BE49-F238E27FC236}">
              <a16:creationId xmlns:a16="http://schemas.microsoft.com/office/drawing/2014/main" id="{0165E5A0-6C8B-4653-95FF-3DD992562A04}"/>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r="-233" b="224"/>
        <a:stretch>
          <a:fillRect/>
        </a:stretch>
      </xdr:blipFill>
      <xdr:spPr bwMode="auto">
        <a:xfrm>
          <a:off x="9283700" y="11334750"/>
          <a:ext cx="93980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590550</xdr:colOff>
      <xdr:row>21</xdr:row>
      <xdr:rowOff>203200</xdr:rowOff>
    </xdr:from>
    <xdr:to>
      <xdr:col>7</xdr:col>
      <xdr:colOff>1308100</xdr:colOff>
      <xdr:row>21</xdr:row>
      <xdr:rowOff>577850</xdr:rowOff>
    </xdr:to>
    <xdr:pic>
      <xdr:nvPicPr>
        <xdr:cNvPr id="273118" name="Picture 18">
          <a:extLst>
            <a:ext uri="{FF2B5EF4-FFF2-40B4-BE49-F238E27FC236}">
              <a16:creationId xmlns:a16="http://schemas.microsoft.com/office/drawing/2014/main" id="{B63C61F5-3AC9-49D7-B517-9408EAECBD65}"/>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9328150" y="12071350"/>
          <a:ext cx="717550" cy="37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628650</xdr:colOff>
      <xdr:row>22</xdr:row>
      <xdr:rowOff>285750</xdr:rowOff>
    </xdr:from>
    <xdr:to>
      <xdr:col>7</xdr:col>
      <xdr:colOff>1479550</xdr:colOff>
      <xdr:row>22</xdr:row>
      <xdr:rowOff>558800</xdr:rowOff>
    </xdr:to>
    <xdr:pic>
      <xdr:nvPicPr>
        <xdr:cNvPr id="273119" name="Picture 2">
          <a:extLst>
            <a:ext uri="{FF2B5EF4-FFF2-40B4-BE49-F238E27FC236}">
              <a16:creationId xmlns:a16="http://schemas.microsoft.com/office/drawing/2014/main" id="{DE5C0335-6F8D-41FC-B3A3-122FD6B5EB79}"/>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9366250" y="12839700"/>
          <a:ext cx="850900" cy="273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647700</xdr:colOff>
      <xdr:row>23</xdr:row>
      <xdr:rowOff>228600</xdr:rowOff>
    </xdr:from>
    <xdr:to>
      <xdr:col>7</xdr:col>
      <xdr:colOff>1473200</xdr:colOff>
      <xdr:row>23</xdr:row>
      <xdr:rowOff>495300</xdr:rowOff>
    </xdr:to>
    <xdr:pic>
      <xdr:nvPicPr>
        <xdr:cNvPr id="273120" name="Picture 136" descr="scan0011-page-001.jpg">
          <a:extLst>
            <a:ext uri="{FF2B5EF4-FFF2-40B4-BE49-F238E27FC236}">
              <a16:creationId xmlns:a16="http://schemas.microsoft.com/office/drawing/2014/main" id="{5DAFF652-7C7F-4039-BB01-57C7A64A349C}"/>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r="64" b="-235"/>
        <a:stretch>
          <a:fillRect/>
        </a:stretch>
      </xdr:blipFill>
      <xdr:spPr bwMode="auto">
        <a:xfrm>
          <a:off x="9385300" y="13468350"/>
          <a:ext cx="8255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457200</xdr:colOff>
      <xdr:row>24</xdr:row>
      <xdr:rowOff>152400</xdr:rowOff>
    </xdr:from>
    <xdr:to>
      <xdr:col>7</xdr:col>
      <xdr:colOff>1651000</xdr:colOff>
      <xdr:row>24</xdr:row>
      <xdr:rowOff>565150</xdr:rowOff>
    </xdr:to>
    <xdr:pic>
      <xdr:nvPicPr>
        <xdr:cNvPr id="273121" name="Picture 9">
          <a:extLst>
            <a:ext uri="{FF2B5EF4-FFF2-40B4-BE49-F238E27FC236}">
              <a16:creationId xmlns:a16="http://schemas.microsoft.com/office/drawing/2014/main" id="{F42C6648-3766-4E6C-94C3-05F08A81E314}"/>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9194800" y="14077950"/>
          <a:ext cx="119380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628650</xdr:colOff>
      <xdr:row>27</xdr:row>
      <xdr:rowOff>38100</xdr:rowOff>
    </xdr:from>
    <xdr:to>
      <xdr:col>7</xdr:col>
      <xdr:colOff>1384300</xdr:colOff>
      <xdr:row>27</xdr:row>
      <xdr:rowOff>501650</xdr:rowOff>
    </xdr:to>
    <xdr:pic>
      <xdr:nvPicPr>
        <xdr:cNvPr id="273122" name="Picture 8" descr="Image result for pastry scissor tong">
          <a:extLst>
            <a:ext uri="{FF2B5EF4-FFF2-40B4-BE49-F238E27FC236}">
              <a16:creationId xmlns:a16="http://schemas.microsoft.com/office/drawing/2014/main" id="{980987EF-6100-4324-B46B-32D4DDE9636C}"/>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9366250" y="16021050"/>
          <a:ext cx="755650" cy="463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457200</xdr:colOff>
      <xdr:row>28</xdr:row>
      <xdr:rowOff>260350</xdr:rowOff>
    </xdr:from>
    <xdr:to>
      <xdr:col>7</xdr:col>
      <xdr:colOff>1511300</xdr:colOff>
      <xdr:row>28</xdr:row>
      <xdr:rowOff>488950</xdr:rowOff>
    </xdr:to>
    <xdr:pic>
      <xdr:nvPicPr>
        <xdr:cNvPr id="273123" name="image28.jpg">
          <a:extLst>
            <a:ext uri="{FF2B5EF4-FFF2-40B4-BE49-F238E27FC236}">
              <a16:creationId xmlns:a16="http://schemas.microsoft.com/office/drawing/2014/main" id="{5CFFCEAC-5CDA-452D-8465-92BB046088A4}"/>
            </a:ext>
          </a:extLst>
        </xdr:cNvPr>
        <xdr:cNvPicPr preferRelativeResize="0">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9194800" y="16929100"/>
          <a:ext cx="105410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7</xdr:col>
      <xdr:colOff>596900</xdr:colOff>
      <xdr:row>29</xdr:row>
      <xdr:rowOff>273050</xdr:rowOff>
    </xdr:from>
    <xdr:to>
      <xdr:col>7</xdr:col>
      <xdr:colOff>1403350</xdr:colOff>
      <xdr:row>29</xdr:row>
      <xdr:rowOff>406400</xdr:rowOff>
    </xdr:to>
    <xdr:pic>
      <xdr:nvPicPr>
        <xdr:cNvPr id="273124" name="Picture 1114">
          <a:extLst>
            <a:ext uri="{FF2B5EF4-FFF2-40B4-BE49-F238E27FC236}">
              <a16:creationId xmlns:a16="http://schemas.microsoft.com/office/drawing/2014/main" id="{C256DF48-4412-4EAF-8698-FD99F959FA2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r="374" b="-1413"/>
        <a:stretch>
          <a:fillRect/>
        </a:stretch>
      </xdr:blipFill>
      <xdr:spPr bwMode="auto">
        <a:xfrm>
          <a:off x="9334500" y="17627600"/>
          <a:ext cx="806450" cy="133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7</xdr:col>
      <xdr:colOff>406400</xdr:colOff>
      <xdr:row>30</xdr:row>
      <xdr:rowOff>292100</xdr:rowOff>
    </xdr:from>
    <xdr:to>
      <xdr:col>7</xdr:col>
      <xdr:colOff>1492250</xdr:colOff>
      <xdr:row>30</xdr:row>
      <xdr:rowOff>463550</xdr:rowOff>
    </xdr:to>
    <xdr:pic>
      <xdr:nvPicPr>
        <xdr:cNvPr id="273125" name="Picture 16">
          <a:extLst>
            <a:ext uri="{FF2B5EF4-FFF2-40B4-BE49-F238E27FC236}">
              <a16:creationId xmlns:a16="http://schemas.microsoft.com/office/drawing/2014/main" id="{4296511E-3462-440F-8D2B-73BA10F87F8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144000" y="18332450"/>
          <a:ext cx="1085850" cy="171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7</xdr:col>
      <xdr:colOff>425450</xdr:colOff>
      <xdr:row>15</xdr:row>
      <xdr:rowOff>266700</xdr:rowOff>
    </xdr:from>
    <xdr:to>
      <xdr:col>7</xdr:col>
      <xdr:colOff>1352550</xdr:colOff>
      <xdr:row>15</xdr:row>
      <xdr:rowOff>476250</xdr:rowOff>
    </xdr:to>
    <xdr:pic>
      <xdr:nvPicPr>
        <xdr:cNvPr id="273126" name="Picture 1267">
          <a:extLst>
            <a:ext uri="{FF2B5EF4-FFF2-40B4-BE49-F238E27FC236}">
              <a16:creationId xmlns:a16="http://schemas.microsoft.com/office/drawing/2014/main" id="{8407B694-A21E-4B14-B36D-46B5B36FEEE3}"/>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r="-116" b="125"/>
        <a:stretch>
          <a:fillRect/>
        </a:stretch>
      </xdr:blipFill>
      <xdr:spPr bwMode="auto">
        <a:xfrm>
          <a:off x="9163050" y="8020050"/>
          <a:ext cx="927100" cy="209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539750</xdr:colOff>
      <xdr:row>16</xdr:row>
      <xdr:rowOff>139700</xdr:rowOff>
    </xdr:from>
    <xdr:to>
      <xdr:col>7</xdr:col>
      <xdr:colOff>1358900</xdr:colOff>
      <xdr:row>16</xdr:row>
      <xdr:rowOff>444500</xdr:rowOff>
    </xdr:to>
    <xdr:pic>
      <xdr:nvPicPr>
        <xdr:cNvPr id="273127" name="Picture 1212">
          <a:extLst>
            <a:ext uri="{FF2B5EF4-FFF2-40B4-BE49-F238E27FC236}">
              <a16:creationId xmlns:a16="http://schemas.microsoft.com/office/drawing/2014/main" id="{4B72A9D8-33AB-42D6-84FD-8335AEBA989E}"/>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r="24" b="475"/>
        <a:stretch>
          <a:fillRect/>
        </a:stretch>
      </xdr:blipFill>
      <xdr:spPr bwMode="auto">
        <a:xfrm>
          <a:off x="9277350" y="8578850"/>
          <a:ext cx="81915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7</xdr:col>
      <xdr:colOff>450850</xdr:colOff>
      <xdr:row>17</xdr:row>
      <xdr:rowOff>209550</xdr:rowOff>
    </xdr:from>
    <xdr:to>
      <xdr:col>7</xdr:col>
      <xdr:colOff>1587500</xdr:colOff>
      <xdr:row>17</xdr:row>
      <xdr:rowOff>469900</xdr:rowOff>
    </xdr:to>
    <xdr:pic>
      <xdr:nvPicPr>
        <xdr:cNvPr id="273128" name="image32.jpg">
          <a:extLst>
            <a:ext uri="{FF2B5EF4-FFF2-40B4-BE49-F238E27FC236}">
              <a16:creationId xmlns:a16="http://schemas.microsoft.com/office/drawing/2014/main" id="{4323A905-E419-4D45-AF0F-6A22D1B4CEFE}"/>
            </a:ext>
          </a:extLst>
        </xdr:cNvPr>
        <xdr:cNvPicPr preferRelativeResize="0">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188450" y="9334500"/>
          <a:ext cx="113665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editAs="oneCell">
    <xdr:from>
      <xdr:col>7</xdr:col>
      <xdr:colOff>361950</xdr:colOff>
      <xdr:row>26</xdr:row>
      <xdr:rowOff>120650</xdr:rowOff>
    </xdr:from>
    <xdr:to>
      <xdr:col>7</xdr:col>
      <xdr:colOff>1866900</xdr:colOff>
      <xdr:row>26</xdr:row>
      <xdr:rowOff>520700</xdr:rowOff>
    </xdr:to>
    <xdr:pic>
      <xdr:nvPicPr>
        <xdr:cNvPr id="273129" name="Picture 20">
          <a:extLst>
            <a:ext uri="{FF2B5EF4-FFF2-40B4-BE49-F238E27FC236}">
              <a16:creationId xmlns:a16="http://schemas.microsoft.com/office/drawing/2014/main" id="{E697B622-FE4C-4F18-9AC0-DC77603FFFFB}"/>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9099550" y="15417800"/>
          <a:ext cx="15049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571500</xdr:colOff>
      <xdr:row>35</xdr:row>
      <xdr:rowOff>69850</xdr:rowOff>
    </xdr:from>
    <xdr:to>
      <xdr:col>7</xdr:col>
      <xdr:colOff>1701800</xdr:colOff>
      <xdr:row>35</xdr:row>
      <xdr:rowOff>482600</xdr:rowOff>
    </xdr:to>
    <xdr:pic>
      <xdr:nvPicPr>
        <xdr:cNvPr id="273130" name="Picture 3">
          <a:extLst>
            <a:ext uri="{FF2B5EF4-FFF2-40B4-BE49-F238E27FC236}">
              <a16:creationId xmlns:a16="http://schemas.microsoft.com/office/drawing/2014/main" id="{A034D0D3-C566-4D85-A52E-38AADF4963AE}"/>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9309100" y="21640800"/>
          <a:ext cx="113030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8</xdr:col>
      <xdr:colOff>336550</xdr:colOff>
      <xdr:row>6</xdr:row>
      <xdr:rowOff>95250</xdr:rowOff>
    </xdr:from>
    <xdr:to>
      <xdr:col>8</xdr:col>
      <xdr:colOff>844550</xdr:colOff>
      <xdr:row>6</xdr:row>
      <xdr:rowOff>1028700</xdr:rowOff>
    </xdr:to>
    <xdr:pic>
      <xdr:nvPicPr>
        <xdr:cNvPr id="302971" name="Picture 2">
          <a:extLst>
            <a:ext uri="{FF2B5EF4-FFF2-40B4-BE49-F238E27FC236}">
              <a16:creationId xmlns:a16="http://schemas.microsoft.com/office/drawing/2014/main" id="{D99BB351-A1C9-4B2A-9A82-B3382854C9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457950" y="4667250"/>
          <a:ext cx="5080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317500</xdr:colOff>
      <xdr:row>7</xdr:row>
      <xdr:rowOff>76200</xdr:rowOff>
    </xdr:from>
    <xdr:to>
      <xdr:col>8</xdr:col>
      <xdr:colOff>825500</xdr:colOff>
      <xdr:row>7</xdr:row>
      <xdr:rowOff>1009650</xdr:rowOff>
    </xdr:to>
    <xdr:pic>
      <xdr:nvPicPr>
        <xdr:cNvPr id="302972" name="Picture 3">
          <a:extLst>
            <a:ext uri="{FF2B5EF4-FFF2-40B4-BE49-F238E27FC236}">
              <a16:creationId xmlns:a16="http://schemas.microsoft.com/office/drawing/2014/main" id="{0F9BBA0F-8E8B-43AC-80A9-CE87073D44C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438900" y="5759450"/>
          <a:ext cx="5080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406400</xdr:colOff>
      <xdr:row>8</xdr:row>
      <xdr:rowOff>152400</xdr:rowOff>
    </xdr:from>
    <xdr:to>
      <xdr:col>8</xdr:col>
      <xdr:colOff>793750</xdr:colOff>
      <xdr:row>8</xdr:row>
      <xdr:rowOff>990600</xdr:rowOff>
    </xdr:to>
    <xdr:pic>
      <xdr:nvPicPr>
        <xdr:cNvPr id="302973" name="Picture 4">
          <a:extLst>
            <a:ext uri="{FF2B5EF4-FFF2-40B4-BE49-F238E27FC236}">
              <a16:creationId xmlns:a16="http://schemas.microsoft.com/office/drawing/2014/main" id="{EBABC792-5CF2-488A-924F-9A5951E5DF1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527800" y="6946900"/>
          <a:ext cx="38735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406400</xdr:colOff>
      <xdr:row>9</xdr:row>
      <xdr:rowOff>152400</xdr:rowOff>
    </xdr:from>
    <xdr:to>
      <xdr:col>8</xdr:col>
      <xdr:colOff>793750</xdr:colOff>
      <xdr:row>9</xdr:row>
      <xdr:rowOff>990600</xdr:rowOff>
    </xdr:to>
    <xdr:pic>
      <xdr:nvPicPr>
        <xdr:cNvPr id="302974" name="Picture 5">
          <a:extLst>
            <a:ext uri="{FF2B5EF4-FFF2-40B4-BE49-F238E27FC236}">
              <a16:creationId xmlns:a16="http://schemas.microsoft.com/office/drawing/2014/main" id="{540F4486-1177-4A25-80BB-C7E952B9632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527800" y="8058150"/>
          <a:ext cx="38735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82550</xdr:colOff>
      <xdr:row>11</xdr:row>
      <xdr:rowOff>120650</xdr:rowOff>
    </xdr:from>
    <xdr:to>
      <xdr:col>8</xdr:col>
      <xdr:colOff>1009650</xdr:colOff>
      <xdr:row>11</xdr:row>
      <xdr:rowOff>1054100</xdr:rowOff>
    </xdr:to>
    <xdr:pic>
      <xdr:nvPicPr>
        <xdr:cNvPr id="302975" name="Picture 6">
          <a:extLst>
            <a:ext uri="{FF2B5EF4-FFF2-40B4-BE49-F238E27FC236}">
              <a16:creationId xmlns:a16="http://schemas.microsoft.com/office/drawing/2014/main" id="{58D4A9E2-EA94-4D9F-99F4-485F66FCF7F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203950" y="10248900"/>
          <a:ext cx="9271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285750</xdr:colOff>
      <xdr:row>10</xdr:row>
      <xdr:rowOff>101600</xdr:rowOff>
    </xdr:from>
    <xdr:to>
      <xdr:col>8</xdr:col>
      <xdr:colOff>863600</xdr:colOff>
      <xdr:row>10</xdr:row>
      <xdr:rowOff>1035050</xdr:rowOff>
    </xdr:to>
    <xdr:pic>
      <xdr:nvPicPr>
        <xdr:cNvPr id="302976" name="Picture 7">
          <a:extLst>
            <a:ext uri="{FF2B5EF4-FFF2-40B4-BE49-F238E27FC236}">
              <a16:creationId xmlns:a16="http://schemas.microsoft.com/office/drawing/2014/main" id="{EDCA8795-F149-4CB9-99C7-094CAA4FCE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407150" y="9118600"/>
          <a:ext cx="5778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298450</xdr:colOff>
      <xdr:row>12</xdr:row>
      <xdr:rowOff>95250</xdr:rowOff>
    </xdr:from>
    <xdr:to>
      <xdr:col>8</xdr:col>
      <xdr:colOff>844550</xdr:colOff>
      <xdr:row>12</xdr:row>
      <xdr:rowOff>1009650</xdr:rowOff>
    </xdr:to>
    <xdr:pic>
      <xdr:nvPicPr>
        <xdr:cNvPr id="302977" name="Picture 10">
          <a:extLst>
            <a:ext uri="{FF2B5EF4-FFF2-40B4-BE49-F238E27FC236}">
              <a16:creationId xmlns:a16="http://schemas.microsoft.com/office/drawing/2014/main" id="{EF1BEC21-F390-4778-B019-96A294A0E4F3}"/>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419850" y="11334750"/>
          <a:ext cx="5461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196850</xdr:colOff>
      <xdr:row>18</xdr:row>
      <xdr:rowOff>88900</xdr:rowOff>
    </xdr:from>
    <xdr:to>
      <xdr:col>8</xdr:col>
      <xdr:colOff>914400</xdr:colOff>
      <xdr:row>18</xdr:row>
      <xdr:rowOff>1079500</xdr:rowOff>
    </xdr:to>
    <xdr:pic>
      <xdr:nvPicPr>
        <xdr:cNvPr id="302978" name="Picture 20">
          <a:extLst>
            <a:ext uri="{FF2B5EF4-FFF2-40B4-BE49-F238E27FC236}">
              <a16:creationId xmlns:a16="http://schemas.microsoft.com/office/drawing/2014/main" id="{4013D078-6D94-4E2D-BB9B-526656049BA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318250" y="17995900"/>
          <a:ext cx="7175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215900</xdr:colOff>
      <xdr:row>23</xdr:row>
      <xdr:rowOff>88900</xdr:rowOff>
    </xdr:from>
    <xdr:to>
      <xdr:col>8</xdr:col>
      <xdr:colOff>920750</xdr:colOff>
      <xdr:row>23</xdr:row>
      <xdr:rowOff>1009650</xdr:rowOff>
    </xdr:to>
    <xdr:pic>
      <xdr:nvPicPr>
        <xdr:cNvPr id="302979" name="Picture 24">
          <a:extLst>
            <a:ext uri="{FF2B5EF4-FFF2-40B4-BE49-F238E27FC236}">
              <a16:creationId xmlns:a16="http://schemas.microsoft.com/office/drawing/2014/main" id="{E095045E-5BE7-4A8A-AA02-E3BC1185B62E}"/>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337300" y="23552150"/>
          <a:ext cx="704850" cy="920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139700</xdr:colOff>
      <xdr:row>4</xdr:row>
      <xdr:rowOff>152400</xdr:rowOff>
    </xdr:from>
    <xdr:to>
      <xdr:col>8</xdr:col>
      <xdr:colOff>1117600</xdr:colOff>
      <xdr:row>4</xdr:row>
      <xdr:rowOff>793750</xdr:rowOff>
    </xdr:to>
    <xdr:pic>
      <xdr:nvPicPr>
        <xdr:cNvPr id="302980" name="Picture 37">
          <a:extLst>
            <a:ext uri="{FF2B5EF4-FFF2-40B4-BE49-F238E27FC236}">
              <a16:creationId xmlns:a16="http://schemas.microsoft.com/office/drawing/2014/main" id="{18510F80-8720-471A-B2F0-C646BD21A367}"/>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261100" y="2501900"/>
          <a:ext cx="9779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88900</xdr:colOff>
      <xdr:row>5</xdr:row>
      <xdr:rowOff>152400</xdr:rowOff>
    </xdr:from>
    <xdr:to>
      <xdr:col>8</xdr:col>
      <xdr:colOff>1066800</xdr:colOff>
      <xdr:row>5</xdr:row>
      <xdr:rowOff>793750</xdr:rowOff>
    </xdr:to>
    <xdr:pic>
      <xdr:nvPicPr>
        <xdr:cNvPr id="302981" name="Picture 37">
          <a:extLst>
            <a:ext uri="{FF2B5EF4-FFF2-40B4-BE49-F238E27FC236}">
              <a16:creationId xmlns:a16="http://schemas.microsoft.com/office/drawing/2014/main" id="{4C95B602-65B9-47E4-8A68-579F96736A8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210300" y="3613150"/>
          <a:ext cx="9779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57150</xdr:colOff>
      <xdr:row>3</xdr:row>
      <xdr:rowOff>285750</xdr:rowOff>
    </xdr:from>
    <xdr:to>
      <xdr:col>8</xdr:col>
      <xdr:colOff>952500</xdr:colOff>
      <xdr:row>3</xdr:row>
      <xdr:rowOff>819150</xdr:rowOff>
    </xdr:to>
    <xdr:pic>
      <xdr:nvPicPr>
        <xdr:cNvPr id="302982" name="Picture 1">
          <a:extLst>
            <a:ext uri="{FF2B5EF4-FFF2-40B4-BE49-F238E27FC236}">
              <a16:creationId xmlns:a16="http://schemas.microsoft.com/office/drawing/2014/main" id="{E053A7F9-55EF-4B1C-B16B-6F6FE19335D4}"/>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178550" y="1524000"/>
          <a:ext cx="8953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241300</xdr:colOff>
      <xdr:row>27</xdr:row>
      <xdr:rowOff>228600</xdr:rowOff>
    </xdr:from>
    <xdr:to>
      <xdr:col>8</xdr:col>
      <xdr:colOff>908050</xdr:colOff>
      <xdr:row>27</xdr:row>
      <xdr:rowOff>939800</xdr:rowOff>
    </xdr:to>
    <xdr:pic>
      <xdr:nvPicPr>
        <xdr:cNvPr id="302983" name="Picture 1">
          <a:extLst>
            <a:ext uri="{FF2B5EF4-FFF2-40B4-BE49-F238E27FC236}">
              <a16:creationId xmlns:a16="http://schemas.microsoft.com/office/drawing/2014/main" id="{17FB49E7-11DC-410C-A48A-18C8835790B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362700" y="28136850"/>
          <a:ext cx="666750" cy="71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266700</xdr:colOff>
      <xdr:row>13</xdr:row>
      <xdr:rowOff>247650</xdr:rowOff>
    </xdr:from>
    <xdr:to>
      <xdr:col>8</xdr:col>
      <xdr:colOff>996950</xdr:colOff>
      <xdr:row>13</xdr:row>
      <xdr:rowOff>977900</xdr:rowOff>
    </xdr:to>
    <xdr:pic>
      <xdr:nvPicPr>
        <xdr:cNvPr id="302984" name="Picture 38">
          <a:extLst>
            <a:ext uri="{FF2B5EF4-FFF2-40B4-BE49-F238E27FC236}">
              <a16:creationId xmlns:a16="http://schemas.microsoft.com/office/drawing/2014/main" id="{495EE294-41CE-43D3-B0C8-603F8718294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388100" y="12598400"/>
          <a:ext cx="73025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336550</xdr:colOff>
      <xdr:row>14</xdr:row>
      <xdr:rowOff>133350</xdr:rowOff>
    </xdr:from>
    <xdr:to>
      <xdr:col>8</xdr:col>
      <xdr:colOff>933450</xdr:colOff>
      <xdr:row>14</xdr:row>
      <xdr:rowOff>1016000</xdr:rowOff>
    </xdr:to>
    <xdr:pic>
      <xdr:nvPicPr>
        <xdr:cNvPr id="302985" name="Picture 39">
          <a:extLst>
            <a:ext uri="{FF2B5EF4-FFF2-40B4-BE49-F238E27FC236}">
              <a16:creationId xmlns:a16="http://schemas.microsoft.com/office/drawing/2014/main" id="{F5A95462-9EB9-4A3B-B080-852680F23654}"/>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457950" y="13595350"/>
          <a:ext cx="596900" cy="882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317500</xdr:colOff>
      <xdr:row>16</xdr:row>
      <xdr:rowOff>101600</xdr:rowOff>
    </xdr:from>
    <xdr:to>
      <xdr:col>8</xdr:col>
      <xdr:colOff>946150</xdr:colOff>
      <xdr:row>16</xdr:row>
      <xdr:rowOff>863600</xdr:rowOff>
    </xdr:to>
    <xdr:pic>
      <xdr:nvPicPr>
        <xdr:cNvPr id="302986" name="Picture 2">
          <a:extLst>
            <a:ext uri="{FF2B5EF4-FFF2-40B4-BE49-F238E27FC236}">
              <a16:creationId xmlns:a16="http://schemas.microsoft.com/office/drawing/2014/main" id="{36664717-EE86-4AEE-BA29-F9E87E7D5EB9}"/>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438900" y="15786100"/>
          <a:ext cx="6286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247650</xdr:colOff>
      <xdr:row>15</xdr:row>
      <xdr:rowOff>76200</xdr:rowOff>
    </xdr:from>
    <xdr:to>
      <xdr:col>8</xdr:col>
      <xdr:colOff>863600</xdr:colOff>
      <xdr:row>15</xdr:row>
      <xdr:rowOff>1009650</xdr:rowOff>
    </xdr:to>
    <xdr:pic>
      <xdr:nvPicPr>
        <xdr:cNvPr id="302987" name="Picture 3">
          <a:extLst>
            <a:ext uri="{FF2B5EF4-FFF2-40B4-BE49-F238E27FC236}">
              <a16:creationId xmlns:a16="http://schemas.microsoft.com/office/drawing/2014/main" id="{20BADAFE-00BC-46CD-B9F7-49D92FCC7DC1}"/>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369050" y="14649450"/>
          <a:ext cx="6159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349250</xdr:colOff>
      <xdr:row>17</xdr:row>
      <xdr:rowOff>88900</xdr:rowOff>
    </xdr:from>
    <xdr:to>
      <xdr:col>8</xdr:col>
      <xdr:colOff>800100</xdr:colOff>
      <xdr:row>17</xdr:row>
      <xdr:rowOff>996950</xdr:rowOff>
    </xdr:to>
    <xdr:pic>
      <xdr:nvPicPr>
        <xdr:cNvPr id="302988" name="Picture 42">
          <a:extLst>
            <a:ext uri="{FF2B5EF4-FFF2-40B4-BE49-F238E27FC236}">
              <a16:creationId xmlns:a16="http://schemas.microsoft.com/office/drawing/2014/main" id="{17F99EAF-8836-4090-B0F1-BFFC745F25C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6470650" y="16884650"/>
          <a:ext cx="4508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247650</xdr:colOff>
      <xdr:row>20</xdr:row>
      <xdr:rowOff>120650</xdr:rowOff>
    </xdr:from>
    <xdr:to>
      <xdr:col>8</xdr:col>
      <xdr:colOff>876300</xdr:colOff>
      <xdr:row>20</xdr:row>
      <xdr:rowOff>1066800</xdr:rowOff>
    </xdr:to>
    <xdr:pic>
      <xdr:nvPicPr>
        <xdr:cNvPr id="302989" name="Picture 5">
          <a:extLst>
            <a:ext uri="{FF2B5EF4-FFF2-40B4-BE49-F238E27FC236}">
              <a16:creationId xmlns:a16="http://schemas.microsoft.com/office/drawing/2014/main" id="{ACDD87C8-0B6D-4173-9A4B-9E0238CBD7DB}"/>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6369050" y="20250150"/>
          <a:ext cx="628650" cy="946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266700</xdr:colOff>
      <xdr:row>21</xdr:row>
      <xdr:rowOff>63500</xdr:rowOff>
    </xdr:from>
    <xdr:to>
      <xdr:col>8</xdr:col>
      <xdr:colOff>882650</xdr:colOff>
      <xdr:row>21</xdr:row>
      <xdr:rowOff>996950</xdr:rowOff>
    </xdr:to>
    <xdr:pic>
      <xdr:nvPicPr>
        <xdr:cNvPr id="302990" name="Picture 45">
          <a:extLst>
            <a:ext uri="{FF2B5EF4-FFF2-40B4-BE49-F238E27FC236}">
              <a16:creationId xmlns:a16="http://schemas.microsoft.com/office/drawing/2014/main" id="{763B1E7E-02E1-44EC-8130-63160D8BC31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388100" y="21304250"/>
          <a:ext cx="6159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330200</xdr:colOff>
      <xdr:row>25</xdr:row>
      <xdr:rowOff>76200</xdr:rowOff>
    </xdr:from>
    <xdr:to>
      <xdr:col>8</xdr:col>
      <xdr:colOff>850900</xdr:colOff>
      <xdr:row>25</xdr:row>
      <xdr:rowOff>1009650</xdr:rowOff>
    </xdr:to>
    <xdr:pic>
      <xdr:nvPicPr>
        <xdr:cNvPr id="302991" name="Picture 6">
          <a:extLst>
            <a:ext uri="{FF2B5EF4-FFF2-40B4-BE49-F238E27FC236}">
              <a16:creationId xmlns:a16="http://schemas.microsoft.com/office/drawing/2014/main" id="{023521B1-B7D1-4088-8F83-78FE3886BF6D}"/>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6451600" y="25761950"/>
          <a:ext cx="5207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387350</xdr:colOff>
      <xdr:row>26</xdr:row>
      <xdr:rowOff>146050</xdr:rowOff>
    </xdr:from>
    <xdr:to>
      <xdr:col>8</xdr:col>
      <xdr:colOff>857250</xdr:colOff>
      <xdr:row>26</xdr:row>
      <xdr:rowOff>927100</xdr:rowOff>
    </xdr:to>
    <xdr:pic>
      <xdr:nvPicPr>
        <xdr:cNvPr id="302992" name="Picture 7">
          <a:extLst>
            <a:ext uri="{FF2B5EF4-FFF2-40B4-BE49-F238E27FC236}">
              <a16:creationId xmlns:a16="http://schemas.microsoft.com/office/drawing/2014/main" id="{0A515E2D-80E8-4542-A762-7B4EBC3AF50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6508750" y="26943050"/>
          <a:ext cx="4699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311150</xdr:colOff>
      <xdr:row>19</xdr:row>
      <xdr:rowOff>254000</xdr:rowOff>
    </xdr:from>
    <xdr:to>
      <xdr:col>8</xdr:col>
      <xdr:colOff>977900</xdr:colOff>
      <xdr:row>19</xdr:row>
      <xdr:rowOff>939800</xdr:rowOff>
    </xdr:to>
    <xdr:pic>
      <xdr:nvPicPr>
        <xdr:cNvPr id="302993" name="Picture 1">
          <a:extLst>
            <a:ext uri="{FF2B5EF4-FFF2-40B4-BE49-F238E27FC236}">
              <a16:creationId xmlns:a16="http://schemas.microsoft.com/office/drawing/2014/main" id="{324E6186-AF33-48EE-94C1-A3F68B894518}"/>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432550" y="19272250"/>
          <a:ext cx="6667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247650</xdr:colOff>
      <xdr:row>22</xdr:row>
      <xdr:rowOff>190500</xdr:rowOff>
    </xdr:from>
    <xdr:to>
      <xdr:col>8</xdr:col>
      <xdr:colOff>901700</xdr:colOff>
      <xdr:row>22</xdr:row>
      <xdr:rowOff>895350</xdr:rowOff>
    </xdr:to>
    <xdr:pic>
      <xdr:nvPicPr>
        <xdr:cNvPr id="302994" name="Picture 2">
          <a:extLst>
            <a:ext uri="{FF2B5EF4-FFF2-40B4-BE49-F238E27FC236}">
              <a16:creationId xmlns:a16="http://schemas.microsoft.com/office/drawing/2014/main" id="{06F1DB93-1019-496C-BEEC-0C5077CFF55D}"/>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369050" y="22542500"/>
          <a:ext cx="6540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285750</xdr:colOff>
      <xdr:row>24</xdr:row>
      <xdr:rowOff>63500</xdr:rowOff>
    </xdr:from>
    <xdr:to>
      <xdr:col>8</xdr:col>
      <xdr:colOff>914400</xdr:colOff>
      <xdr:row>24</xdr:row>
      <xdr:rowOff>1016000</xdr:rowOff>
    </xdr:to>
    <xdr:pic>
      <xdr:nvPicPr>
        <xdr:cNvPr id="302995" name="Picture 3">
          <a:extLst>
            <a:ext uri="{FF2B5EF4-FFF2-40B4-BE49-F238E27FC236}">
              <a16:creationId xmlns:a16="http://schemas.microsoft.com/office/drawing/2014/main" id="{0378BEE5-98D3-48B5-8349-C2A5DC1009E1}"/>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6407150" y="24638000"/>
          <a:ext cx="6286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4.xml><?xml version="1.0" encoding="utf-8"?>
<xdr:wsDr xmlns:xdr="http://schemas.openxmlformats.org/drawingml/2006/spreadsheetDrawing" xmlns:a="http://schemas.openxmlformats.org/drawingml/2006/main">
  <xdr:twoCellAnchor>
    <xdr:from>
      <xdr:col>1</xdr:col>
      <xdr:colOff>82550</xdr:colOff>
      <xdr:row>2</xdr:row>
      <xdr:rowOff>50800</xdr:rowOff>
    </xdr:from>
    <xdr:to>
      <xdr:col>1</xdr:col>
      <xdr:colOff>742950</xdr:colOff>
      <xdr:row>2</xdr:row>
      <xdr:rowOff>895350</xdr:rowOff>
    </xdr:to>
    <xdr:pic>
      <xdr:nvPicPr>
        <xdr:cNvPr id="313913" name="Picture 1" descr="Picture 1">
          <a:extLst>
            <a:ext uri="{FF2B5EF4-FFF2-40B4-BE49-F238E27FC236}">
              <a16:creationId xmlns:a16="http://schemas.microsoft.com/office/drawing/2014/main" id="{0FD730F3-0A0F-4F82-9F4C-4BF6CF3A678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31800" y="1644650"/>
          <a:ext cx="660400" cy="844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158750</xdr:colOff>
      <xdr:row>3</xdr:row>
      <xdr:rowOff>101600</xdr:rowOff>
    </xdr:from>
    <xdr:to>
      <xdr:col>1</xdr:col>
      <xdr:colOff>527050</xdr:colOff>
      <xdr:row>3</xdr:row>
      <xdr:rowOff>914400</xdr:rowOff>
    </xdr:to>
    <xdr:pic>
      <xdr:nvPicPr>
        <xdr:cNvPr id="313914" name="Picture 2" descr="Picture 2">
          <a:extLst>
            <a:ext uri="{FF2B5EF4-FFF2-40B4-BE49-F238E27FC236}">
              <a16:creationId xmlns:a16="http://schemas.microsoft.com/office/drawing/2014/main" id="{B06EFC0D-97A3-4B56-803E-F2EEDC03793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08000" y="2743200"/>
          <a:ext cx="368300" cy="812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209550</xdr:colOff>
      <xdr:row>4</xdr:row>
      <xdr:rowOff>133350</xdr:rowOff>
    </xdr:from>
    <xdr:to>
      <xdr:col>1</xdr:col>
      <xdr:colOff>501650</xdr:colOff>
      <xdr:row>4</xdr:row>
      <xdr:rowOff>895350</xdr:rowOff>
    </xdr:to>
    <xdr:pic>
      <xdr:nvPicPr>
        <xdr:cNvPr id="313915" name="Picture 3" descr="Picture 3">
          <a:extLst>
            <a:ext uri="{FF2B5EF4-FFF2-40B4-BE49-F238E27FC236}">
              <a16:creationId xmlns:a16="http://schemas.microsoft.com/office/drawing/2014/main" id="{6A2AD4B2-03BC-4047-8C88-4995215BF95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58800" y="3879850"/>
          <a:ext cx="2921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177800</xdr:colOff>
      <xdr:row>6</xdr:row>
      <xdr:rowOff>76200</xdr:rowOff>
    </xdr:from>
    <xdr:to>
      <xdr:col>1</xdr:col>
      <xdr:colOff>698500</xdr:colOff>
      <xdr:row>6</xdr:row>
      <xdr:rowOff>984250</xdr:rowOff>
    </xdr:to>
    <xdr:pic>
      <xdr:nvPicPr>
        <xdr:cNvPr id="313916" name="Picture 4" descr="Picture 4">
          <a:extLst>
            <a:ext uri="{FF2B5EF4-FFF2-40B4-BE49-F238E27FC236}">
              <a16:creationId xmlns:a16="http://schemas.microsoft.com/office/drawing/2014/main" id="{F172C67B-8B33-4150-A3EE-58A8930BC53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r="276" b="11"/>
        <a:stretch>
          <a:fillRect/>
        </a:stretch>
      </xdr:blipFill>
      <xdr:spPr bwMode="auto">
        <a:xfrm>
          <a:off x="527050" y="5803900"/>
          <a:ext cx="52070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139700</xdr:colOff>
      <xdr:row>5</xdr:row>
      <xdr:rowOff>50800</xdr:rowOff>
    </xdr:from>
    <xdr:to>
      <xdr:col>1</xdr:col>
      <xdr:colOff>749300</xdr:colOff>
      <xdr:row>5</xdr:row>
      <xdr:rowOff>850900</xdr:rowOff>
    </xdr:to>
    <xdr:pic>
      <xdr:nvPicPr>
        <xdr:cNvPr id="313917" name="Picture 5" descr="Picture 5">
          <a:extLst>
            <a:ext uri="{FF2B5EF4-FFF2-40B4-BE49-F238E27FC236}">
              <a16:creationId xmlns:a16="http://schemas.microsoft.com/office/drawing/2014/main" id="{606EFFCF-7F4F-48DD-9580-B64C70A2DD4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r="-85" b="61"/>
        <a:stretch>
          <a:fillRect/>
        </a:stretch>
      </xdr:blipFill>
      <xdr:spPr bwMode="auto">
        <a:xfrm>
          <a:off x="488950" y="4902200"/>
          <a:ext cx="6096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50800</xdr:colOff>
      <xdr:row>7</xdr:row>
      <xdr:rowOff>57150</xdr:rowOff>
    </xdr:from>
    <xdr:to>
      <xdr:col>1</xdr:col>
      <xdr:colOff>730250</xdr:colOff>
      <xdr:row>7</xdr:row>
      <xdr:rowOff>895350</xdr:rowOff>
    </xdr:to>
    <xdr:pic>
      <xdr:nvPicPr>
        <xdr:cNvPr id="313918" name="Picture 6" descr="Picture 6">
          <a:extLst>
            <a:ext uri="{FF2B5EF4-FFF2-40B4-BE49-F238E27FC236}">
              <a16:creationId xmlns:a16="http://schemas.microsoft.com/office/drawing/2014/main" id="{114146A8-65A7-41B6-941B-5E87C1C498A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b="101"/>
        <a:stretch>
          <a:fillRect/>
        </a:stretch>
      </xdr:blipFill>
      <xdr:spPr bwMode="auto">
        <a:xfrm>
          <a:off x="400050" y="6858000"/>
          <a:ext cx="67945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50800</xdr:colOff>
      <xdr:row>1</xdr:row>
      <xdr:rowOff>311150</xdr:rowOff>
    </xdr:from>
    <xdr:to>
      <xdr:col>1</xdr:col>
      <xdr:colOff>838200</xdr:colOff>
      <xdr:row>1</xdr:row>
      <xdr:rowOff>1016000</xdr:rowOff>
    </xdr:to>
    <xdr:pic>
      <xdr:nvPicPr>
        <xdr:cNvPr id="313919" name="Picture 7" descr="Picture 7">
          <a:extLst>
            <a:ext uri="{FF2B5EF4-FFF2-40B4-BE49-F238E27FC236}">
              <a16:creationId xmlns:a16="http://schemas.microsoft.com/office/drawing/2014/main" id="{6E46D5C4-2BA9-4F33-AF21-965D780C302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00050" y="660400"/>
          <a:ext cx="7874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101600</xdr:colOff>
      <xdr:row>9</xdr:row>
      <xdr:rowOff>88900</xdr:rowOff>
    </xdr:from>
    <xdr:to>
      <xdr:col>1</xdr:col>
      <xdr:colOff>787400</xdr:colOff>
      <xdr:row>9</xdr:row>
      <xdr:rowOff>774700</xdr:rowOff>
    </xdr:to>
    <xdr:pic>
      <xdr:nvPicPr>
        <xdr:cNvPr id="313920" name="Picture 8" descr="Picture 8">
          <a:extLst>
            <a:ext uri="{FF2B5EF4-FFF2-40B4-BE49-F238E27FC236}">
              <a16:creationId xmlns:a16="http://schemas.microsoft.com/office/drawing/2014/main" id="{47E3F66B-2279-42CA-810D-7FE7EA4D1FD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50850" y="8915400"/>
          <a:ext cx="6858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88900</xdr:colOff>
      <xdr:row>10</xdr:row>
      <xdr:rowOff>95250</xdr:rowOff>
    </xdr:from>
    <xdr:to>
      <xdr:col>1</xdr:col>
      <xdr:colOff>774700</xdr:colOff>
      <xdr:row>10</xdr:row>
      <xdr:rowOff>781050</xdr:rowOff>
    </xdr:to>
    <xdr:pic>
      <xdr:nvPicPr>
        <xdr:cNvPr id="313921" name="Picture 9" descr="Picture 9">
          <a:extLst>
            <a:ext uri="{FF2B5EF4-FFF2-40B4-BE49-F238E27FC236}">
              <a16:creationId xmlns:a16="http://schemas.microsoft.com/office/drawing/2014/main" id="{3F36BC76-9BBB-4193-8074-7EC0262784D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38150" y="10090150"/>
          <a:ext cx="6858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11</xdr:row>
      <xdr:rowOff>95250</xdr:rowOff>
    </xdr:from>
    <xdr:to>
      <xdr:col>1</xdr:col>
      <xdr:colOff>825500</xdr:colOff>
      <xdr:row>11</xdr:row>
      <xdr:rowOff>819150</xdr:rowOff>
    </xdr:to>
    <xdr:pic>
      <xdr:nvPicPr>
        <xdr:cNvPr id="313922" name="Picture 10" descr="Picture 10">
          <a:extLst>
            <a:ext uri="{FF2B5EF4-FFF2-40B4-BE49-F238E27FC236}">
              <a16:creationId xmlns:a16="http://schemas.microsoft.com/office/drawing/2014/main" id="{901E7CE6-D322-4FFC-9A02-25D4E0E84775}"/>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57200" y="11258550"/>
          <a:ext cx="7175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31750</xdr:colOff>
      <xdr:row>12</xdr:row>
      <xdr:rowOff>31750</xdr:rowOff>
    </xdr:from>
    <xdr:to>
      <xdr:col>1</xdr:col>
      <xdr:colOff>901700</xdr:colOff>
      <xdr:row>12</xdr:row>
      <xdr:rowOff>736600</xdr:rowOff>
    </xdr:to>
    <xdr:pic>
      <xdr:nvPicPr>
        <xdr:cNvPr id="313923" name="Picture 11" descr="Picture 11">
          <a:extLst>
            <a:ext uri="{FF2B5EF4-FFF2-40B4-BE49-F238E27FC236}">
              <a16:creationId xmlns:a16="http://schemas.microsoft.com/office/drawing/2014/main" id="{2BC02FD1-1BFC-4905-9C07-20B9694A997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81000" y="12363450"/>
          <a:ext cx="8699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31750</xdr:colOff>
      <xdr:row>13</xdr:row>
      <xdr:rowOff>31750</xdr:rowOff>
    </xdr:from>
    <xdr:to>
      <xdr:col>1</xdr:col>
      <xdr:colOff>819150</xdr:colOff>
      <xdr:row>13</xdr:row>
      <xdr:rowOff>755650</xdr:rowOff>
    </xdr:to>
    <xdr:pic>
      <xdr:nvPicPr>
        <xdr:cNvPr id="313924" name="Picture 12" descr="Picture 12">
          <a:extLst>
            <a:ext uri="{FF2B5EF4-FFF2-40B4-BE49-F238E27FC236}">
              <a16:creationId xmlns:a16="http://schemas.microsoft.com/office/drawing/2014/main" id="{E868CD78-2D8C-4D5F-A3FE-C7D96FADD17E}"/>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81000" y="13335000"/>
          <a:ext cx="7874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177800</xdr:colOff>
      <xdr:row>8</xdr:row>
      <xdr:rowOff>88900</xdr:rowOff>
    </xdr:from>
    <xdr:to>
      <xdr:col>1</xdr:col>
      <xdr:colOff>654050</xdr:colOff>
      <xdr:row>8</xdr:row>
      <xdr:rowOff>1003300</xdr:rowOff>
    </xdr:to>
    <xdr:pic>
      <xdr:nvPicPr>
        <xdr:cNvPr id="313925" name="Picture 13" descr="Picture 13">
          <a:extLst>
            <a:ext uri="{FF2B5EF4-FFF2-40B4-BE49-F238E27FC236}">
              <a16:creationId xmlns:a16="http://schemas.microsoft.com/office/drawing/2014/main" id="{B58996BA-AF83-4D46-9FAA-A3443903FCF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27050" y="7848600"/>
          <a:ext cx="47625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4</xdr:col>
      <xdr:colOff>419100</xdr:colOff>
      <xdr:row>9</xdr:row>
      <xdr:rowOff>88900</xdr:rowOff>
    </xdr:from>
    <xdr:to>
      <xdr:col>4</xdr:col>
      <xdr:colOff>869950</xdr:colOff>
      <xdr:row>9</xdr:row>
      <xdr:rowOff>996950</xdr:rowOff>
    </xdr:to>
    <xdr:pic>
      <xdr:nvPicPr>
        <xdr:cNvPr id="313926" name="Picture 4">
          <a:extLst>
            <a:ext uri="{FF2B5EF4-FFF2-40B4-BE49-F238E27FC236}">
              <a16:creationId xmlns:a16="http://schemas.microsoft.com/office/drawing/2014/main" id="{CD800872-A6E1-4F91-8F4C-5A4E6889AAD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841750" y="8915400"/>
          <a:ext cx="4508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381000</xdr:colOff>
      <xdr:row>10</xdr:row>
      <xdr:rowOff>95250</xdr:rowOff>
    </xdr:from>
    <xdr:to>
      <xdr:col>4</xdr:col>
      <xdr:colOff>831850</xdr:colOff>
      <xdr:row>10</xdr:row>
      <xdr:rowOff>1009650</xdr:rowOff>
    </xdr:to>
    <xdr:pic>
      <xdr:nvPicPr>
        <xdr:cNvPr id="313927" name="Picture 24">
          <a:extLst>
            <a:ext uri="{FF2B5EF4-FFF2-40B4-BE49-F238E27FC236}">
              <a16:creationId xmlns:a16="http://schemas.microsoft.com/office/drawing/2014/main" id="{0982B660-46FC-45C1-A346-BA736F8B6F53}"/>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3803650" y="10090150"/>
          <a:ext cx="45085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381000</xdr:colOff>
      <xdr:row>11</xdr:row>
      <xdr:rowOff>114300</xdr:rowOff>
    </xdr:from>
    <xdr:to>
      <xdr:col>4</xdr:col>
      <xdr:colOff>857250</xdr:colOff>
      <xdr:row>11</xdr:row>
      <xdr:rowOff>1073150</xdr:rowOff>
    </xdr:to>
    <xdr:pic>
      <xdr:nvPicPr>
        <xdr:cNvPr id="313928" name="Picture 25">
          <a:extLst>
            <a:ext uri="{FF2B5EF4-FFF2-40B4-BE49-F238E27FC236}">
              <a16:creationId xmlns:a16="http://schemas.microsoft.com/office/drawing/2014/main" id="{3A1C9D52-2F3F-4B0A-AEE9-110A2DCCCA2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03650" y="11277600"/>
          <a:ext cx="476250" cy="958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241300</xdr:colOff>
      <xdr:row>12</xdr:row>
      <xdr:rowOff>190500</xdr:rowOff>
    </xdr:from>
    <xdr:to>
      <xdr:col>4</xdr:col>
      <xdr:colOff>1111250</xdr:colOff>
      <xdr:row>12</xdr:row>
      <xdr:rowOff>895350</xdr:rowOff>
    </xdr:to>
    <xdr:pic>
      <xdr:nvPicPr>
        <xdr:cNvPr id="313929" name="Picture 11" descr="Picture 11">
          <a:extLst>
            <a:ext uri="{FF2B5EF4-FFF2-40B4-BE49-F238E27FC236}">
              <a16:creationId xmlns:a16="http://schemas.microsoft.com/office/drawing/2014/main" id="{09B94B2F-931B-4868-8AF7-12B04CCF3889}"/>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3663950" y="12522200"/>
          <a:ext cx="8699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228600</xdr:colOff>
      <xdr:row>13</xdr:row>
      <xdr:rowOff>209550</xdr:rowOff>
    </xdr:from>
    <xdr:to>
      <xdr:col>4</xdr:col>
      <xdr:colOff>965200</xdr:colOff>
      <xdr:row>13</xdr:row>
      <xdr:rowOff>882650</xdr:rowOff>
    </xdr:to>
    <xdr:pic>
      <xdr:nvPicPr>
        <xdr:cNvPr id="313930" name="Picture 12" descr="Picture 12">
          <a:extLst>
            <a:ext uri="{FF2B5EF4-FFF2-40B4-BE49-F238E27FC236}">
              <a16:creationId xmlns:a16="http://schemas.microsoft.com/office/drawing/2014/main" id="{2A4184EC-064D-42AB-935C-4A296A4130C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651250" y="13512800"/>
          <a:ext cx="73660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4</xdr:col>
      <xdr:colOff>419100</xdr:colOff>
      <xdr:row>2</xdr:row>
      <xdr:rowOff>76200</xdr:rowOff>
    </xdr:from>
    <xdr:to>
      <xdr:col>4</xdr:col>
      <xdr:colOff>965200</xdr:colOff>
      <xdr:row>2</xdr:row>
      <xdr:rowOff>920750</xdr:rowOff>
    </xdr:to>
    <xdr:pic>
      <xdr:nvPicPr>
        <xdr:cNvPr id="313931" name="Picture 17">
          <a:extLst>
            <a:ext uri="{FF2B5EF4-FFF2-40B4-BE49-F238E27FC236}">
              <a16:creationId xmlns:a16="http://schemas.microsoft.com/office/drawing/2014/main" id="{0D665213-3CBB-48D7-9B16-CD9C6D5E2926}"/>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t="8374" r="81935" b="151"/>
        <a:stretch>
          <a:fillRect/>
        </a:stretch>
      </xdr:blipFill>
      <xdr:spPr bwMode="auto">
        <a:xfrm>
          <a:off x="3841750" y="1670050"/>
          <a:ext cx="546100" cy="844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488950</xdr:colOff>
      <xdr:row>1</xdr:row>
      <xdr:rowOff>152400</xdr:rowOff>
    </xdr:from>
    <xdr:to>
      <xdr:col>4</xdr:col>
      <xdr:colOff>1047750</xdr:colOff>
      <xdr:row>1</xdr:row>
      <xdr:rowOff>1123950</xdr:rowOff>
    </xdr:to>
    <xdr:pic>
      <xdr:nvPicPr>
        <xdr:cNvPr id="313932" name="Picture 1">
          <a:extLst>
            <a:ext uri="{FF2B5EF4-FFF2-40B4-BE49-F238E27FC236}">
              <a16:creationId xmlns:a16="http://schemas.microsoft.com/office/drawing/2014/main" id="{21ACAD76-C027-48CC-A790-012055FC64E7}"/>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r="23" b="61"/>
        <a:stretch>
          <a:fillRect/>
        </a:stretch>
      </xdr:blipFill>
      <xdr:spPr bwMode="auto">
        <a:xfrm>
          <a:off x="3911600" y="501650"/>
          <a:ext cx="5588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469900</xdr:colOff>
      <xdr:row>4</xdr:row>
      <xdr:rowOff>133350</xdr:rowOff>
    </xdr:from>
    <xdr:to>
      <xdr:col>4</xdr:col>
      <xdr:colOff>857250</xdr:colOff>
      <xdr:row>4</xdr:row>
      <xdr:rowOff>1054100</xdr:rowOff>
    </xdr:to>
    <xdr:pic>
      <xdr:nvPicPr>
        <xdr:cNvPr id="313933" name="Picture 15">
          <a:extLst>
            <a:ext uri="{FF2B5EF4-FFF2-40B4-BE49-F238E27FC236}">
              <a16:creationId xmlns:a16="http://schemas.microsoft.com/office/drawing/2014/main" id="{1339F816-1FDF-4402-9B25-594C99AB720B}"/>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l="45102" r="42419" b="151"/>
        <a:stretch>
          <a:fillRect/>
        </a:stretch>
      </xdr:blipFill>
      <xdr:spPr bwMode="auto">
        <a:xfrm>
          <a:off x="3892550" y="3879850"/>
          <a:ext cx="387350" cy="920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400050</xdr:colOff>
      <xdr:row>3</xdr:row>
      <xdr:rowOff>114300</xdr:rowOff>
    </xdr:from>
    <xdr:to>
      <xdr:col>4</xdr:col>
      <xdr:colOff>958850</xdr:colOff>
      <xdr:row>3</xdr:row>
      <xdr:rowOff>895350</xdr:rowOff>
    </xdr:to>
    <xdr:pic>
      <xdr:nvPicPr>
        <xdr:cNvPr id="313934" name="Picture 16">
          <a:extLst>
            <a:ext uri="{FF2B5EF4-FFF2-40B4-BE49-F238E27FC236}">
              <a16:creationId xmlns:a16="http://schemas.microsoft.com/office/drawing/2014/main" id="{1345B55A-6B76-46B9-ACC1-5CCD8621E07C}"/>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l="19580" t="19321" r="63399" b="151"/>
        <a:stretch>
          <a:fillRect/>
        </a:stretch>
      </xdr:blipFill>
      <xdr:spPr bwMode="auto">
        <a:xfrm>
          <a:off x="3822700" y="2755900"/>
          <a:ext cx="5588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381000</xdr:colOff>
      <xdr:row>5</xdr:row>
      <xdr:rowOff>63500</xdr:rowOff>
    </xdr:from>
    <xdr:to>
      <xdr:col>4</xdr:col>
      <xdr:colOff>1009650</xdr:colOff>
      <xdr:row>5</xdr:row>
      <xdr:rowOff>787400</xdr:rowOff>
    </xdr:to>
    <xdr:pic>
      <xdr:nvPicPr>
        <xdr:cNvPr id="313935" name="Picture 13">
          <a:extLst>
            <a:ext uri="{FF2B5EF4-FFF2-40B4-BE49-F238E27FC236}">
              <a16:creationId xmlns:a16="http://schemas.microsoft.com/office/drawing/2014/main" id="{58935FE5-E150-426C-9AD5-8B6858A921AE}"/>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l="64110" t="25443" r="16774" b="151"/>
        <a:stretch>
          <a:fillRect/>
        </a:stretch>
      </xdr:blipFill>
      <xdr:spPr bwMode="auto">
        <a:xfrm>
          <a:off x="3803650" y="4914900"/>
          <a:ext cx="6286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419100</xdr:colOff>
      <xdr:row>6</xdr:row>
      <xdr:rowOff>133350</xdr:rowOff>
    </xdr:from>
    <xdr:to>
      <xdr:col>4</xdr:col>
      <xdr:colOff>876300</xdr:colOff>
      <xdr:row>6</xdr:row>
      <xdr:rowOff>984250</xdr:rowOff>
    </xdr:to>
    <xdr:pic>
      <xdr:nvPicPr>
        <xdr:cNvPr id="313936" name="Picture 14">
          <a:extLst>
            <a:ext uri="{FF2B5EF4-FFF2-40B4-BE49-F238E27FC236}">
              <a16:creationId xmlns:a16="http://schemas.microsoft.com/office/drawing/2014/main" id="{2333CD3A-D926-46C6-B95C-8AD35D9217D6}"/>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l="86139" t="15134" r="-8" b="151"/>
        <a:stretch>
          <a:fillRect/>
        </a:stretch>
      </xdr:blipFill>
      <xdr:spPr bwMode="auto">
        <a:xfrm>
          <a:off x="3841750" y="5861050"/>
          <a:ext cx="457200" cy="850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349250</xdr:colOff>
      <xdr:row>8</xdr:row>
      <xdr:rowOff>190500</xdr:rowOff>
    </xdr:from>
    <xdr:to>
      <xdr:col>4</xdr:col>
      <xdr:colOff>876300</xdr:colOff>
      <xdr:row>8</xdr:row>
      <xdr:rowOff>952500</xdr:rowOff>
    </xdr:to>
    <xdr:pic>
      <xdr:nvPicPr>
        <xdr:cNvPr id="313937" name="Picture 19">
          <a:extLst>
            <a:ext uri="{FF2B5EF4-FFF2-40B4-BE49-F238E27FC236}">
              <a16:creationId xmlns:a16="http://schemas.microsoft.com/office/drawing/2014/main" id="{97448152-BA98-4C73-83DF-78B43E7B4FC4}"/>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l="69948" r="-20" b="-221"/>
        <a:stretch>
          <a:fillRect/>
        </a:stretch>
      </xdr:blipFill>
      <xdr:spPr bwMode="auto">
        <a:xfrm>
          <a:off x="3771900" y="7950200"/>
          <a:ext cx="5270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311150</xdr:colOff>
      <xdr:row>7</xdr:row>
      <xdr:rowOff>152400</xdr:rowOff>
    </xdr:from>
    <xdr:to>
      <xdr:col>4</xdr:col>
      <xdr:colOff>939800</xdr:colOff>
      <xdr:row>7</xdr:row>
      <xdr:rowOff>838200</xdr:rowOff>
    </xdr:to>
    <xdr:pic>
      <xdr:nvPicPr>
        <xdr:cNvPr id="313938" name="Picture 20">
          <a:extLst>
            <a:ext uri="{FF2B5EF4-FFF2-40B4-BE49-F238E27FC236}">
              <a16:creationId xmlns:a16="http://schemas.microsoft.com/office/drawing/2014/main" id="{208A7FE8-CADF-4FE4-BF5A-78DF2B0C2816}"/>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t="20451" r="67534" b="-221"/>
        <a:stretch>
          <a:fillRect/>
        </a:stretch>
      </xdr:blipFill>
      <xdr:spPr bwMode="auto">
        <a:xfrm>
          <a:off x="3733800" y="6953250"/>
          <a:ext cx="6286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3</xdr:col>
      <xdr:colOff>717550</xdr:colOff>
      <xdr:row>1</xdr:row>
      <xdr:rowOff>152400</xdr:rowOff>
    </xdr:from>
    <xdr:to>
      <xdr:col>3</xdr:col>
      <xdr:colOff>1485900</xdr:colOff>
      <xdr:row>1</xdr:row>
      <xdr:rowOff>971550</xdr:rowOff>
    </xdr:to>
    <xdr:pic>
      <xdr:nvPicPr>
        <xdr:cNvPr id="33933" name="Picture 1">
          <a:extLst>
            <a:ext uri="{FF2B5EF4-FFF2-40B4-BE49-F238E27FC236}">
              <a16:creationId xmlns:a16="http://schemas.microsoft.com/office/drawing/2014/main" id="{BFE6BDF8-707A-4FE1-94A0-89DFB841570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035300" y="558800"/>
          <a:ext cx="7683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2</xdr:col>
      <xdr:colOff>539750</xdr:colOff>
      <xdr:row>1</xdr:row>
      <xdr:rowOff>76200</xdr:rowOff>
    </xdr:from>
    <xdr:to>
      <xdr:col>2</xdr:col>
      <xdr:colOff>2133600</xdr:colOff>
      <xdr:row>1</xdr:row>
      <xdr:rowOff>1085850</xdr:rowOff>
    </xdr:to>
    <xdr:pic>
      <xdr:nvPicPr>
        <xdr:cNvPr id="35097" name="Picture 1">
          <a:extLst>
            <a:ext uri="{FF2B5EF4-FFF2-40B4-BE49-F238E27FC236}">
              <a16:creationId xmlns:a16="http://schemas.microsoft.com/office/drawing/2014/main" id="{68DB724B-5FD8-4C5A-8322-90FD5A651E7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35250" y="482600"/>
          <a:ext cx="15938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546100</xdr:colOff>
      <xdr:row>2</xdr:row>
      <xdr:rowOff>152400</xdr:rowOff>
    </xdr:from>
    <xdr:to>
      <xdr:col>2</xdr:col>
      <xdr:colOff>2012950</xdr:colOff>
      <xdr:row>2</xdr:row>
      <xdr:rowOff>1060450</xdr:rowOff>
    </xdr:to>
    <xdr:pic>
      <xdr:nvPicPr>
        <xdr:cNvPr id="35098" name="Picture 1">
          <a:extLst>
            <a:ext uri="{FF2B5EF4-FFF2-40B4-BE49-F238E27FC236}">
              <a16:creationId xmlns:a16="http://schemas.microsoft.com/office/drawing/2014/main" id="{643D380C-A7D8-4A77-9A96-7E7D4F93350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641600" y="1784350"/>
          <a:ext cx="1466850" cy="908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7.xml><?xml version="1.0" encoding="utf-8"?>
<xdr:wsDr xmlns:xdr="http://schemas.openxmlformats.org/drawingml/2006/spreadsheetDrawing" xmlns:a="http://schemas.openxmlformats.org/drawingml/2006/main">
  <xdr:twoCellAnchor>
    <xdr:from>
      <xdr:col>4</xdr:col>
      <xdr:colOff>50800</xdr:colOff>
      <xdr:row>1</xdr:row>
      <xdr:rowOff>260350</xdr:rowOff>
    </xdr:from>
    <xdr:to>
      <xdr:col>4</xdr:col>
      <xdr:colOff>1130300</xdr:colOff>
      <xdr:row>1</xdr:row>
      <xdr:rowOff>946150</xdr:rowOff>
    </xdr:to>
    <xdr:pic>
      <xdr:nvPicPr>
        <xdr:cNvPr id="36121" name="Picture 16" descr="Picture 16">
          <a:extLst>
            <a:ext uri="{FF2B5EF4-FFF2-40B4-BE49-F238E27FC236}">
              <a16:creationId xmlns:a16="http://schemas.microsoft.com/office/drawing/2014/main" id="{4A825D54-A054-48DF-AC57-63832CA1046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282950" y="831850"/>
          <a:ext cx="10795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6</xdr:col>
      <xdr:colOff>50800</xdr:colOff>
      <xdr:row>1</xdr:row>
      <xdr:rowOff>190500</xdr:rowOff>
    </xdr:from>
    <xdr:to>
      <xdr:col>6</xdr:col>
      <xdr:colOff>1409700</xdr:colOff>
      <xdr:row>1</xdr:row>
      <xdr:rowOff>933450</xdr:rowOff>
    </xdr:to>
    <xdr:pic>
      <xdr:nvPicPr>
        <xdr:cNvPr id="36122" name="Picture 11">
          <a:extLst>
            <a:ext uri="{FF2B5EF4-FFF2-40B4-BE49-F238E27FC236}">
              <a16:creationId xmlns:a16="http://schemas.microsoft.com/office/drawing/2014/main" id="{2525065C-9A7E-4480-B9D2-50D549837A2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121400" y="762000"/>
          <a:ext cx="13589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8.xml><?xml version="1.0" encoding="utf-8"?>
<xdr:wsDr xmlns:xdr="http://schemas.openxmlformats.org/drawingml/2006/spreadsheetDrawing" xmlns:a="http://schemas.openxmlformats.org/drawingml/2006/main">
  <xdr:twoCellAnchor>
    <xdr:from>
      <xdr:col>2</xdr:col>
      <xdr:colOff>495300</xdr:colOff>
      <xdr:row>3</xdr:row>
      <xdr:rowOff>228600</xdr:rowOff>
    </xdr:from>
    <xdr:to>
      <xdr:col>2</xdr:col>
      <xdr:colOff>1104900</xdr:colOff>
      <xdr:row>3</xdr:row>
      <xdr:rowOff>1295400</xdr:rowOff>
    </xdr:to>
    <xdr:pic>
      <xdr:nvPicPr>
        <xdr:cNvPr id="312101" name="Picture 2" descr="Picture 2">
          <a:extLst>
            <a:ext uri="{FF2B5EF4-FFF2-40B4-BE49-F238E27FC236}">
              <a16:creationId xmlns:a16="http://schemas.microsoft.com/office/drawing/2014/main" id="{A66E500F-7F26-43C1-8113-574519F3046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63700" y="2171700"/>
          <a:ext cx="6096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469900</xdr:colOff>
      <xdr:row>4</xdr:row>
      <xdr:rowOff>476250</xdr:rowOff>
    </xdr:from>
    <xdr:to>
      <xdr:col>2</xdr:col>
      <xdr:colOff>1377950</xdr:colOff>
      <xdr:row>4</xdr:row>
      <xdr:rowOff>1085850</xdr:rowOff>
    </xdr:to>
    <xdr:pic>
      <xdr:nvPicPr>
        <xdr:cNvPr id="312102" name="Picture 7" descr="Picture 7">
          <a:extLst>
            <a:ext uri="{FF2B5EF4-FFF2-40B4-BE49-F238E27FC236}">
              <a16:creationId xmlns:a16="http://schemas.microsoft.com/office/drawing/2014/main" id="{0AEE271C-3D45-4AD3-91AC-13D7718F707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38300" y="4152900"/>
          <a:ext cx="9080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50800</xdr:colOff>
      <xdr:row>5</xdr:row>
      <xdr:rowOff>38100</xdr:rowOff>
    </xdr:from>
    <xdr:to>
      <xdr:col>2</xdr:col>
      <xdr:colOff>971550</xdr:colOff>
      <xdr:row>5</xdr:row>
      <xdr:rowOff>666750</xdr:rowOff>
    </xdr:to>
    <xdr:pic>
      <xdr:nvPicPr>
        <xdr:cNvPr id="312103" name="Picture 6" descr="Picture 6">
          <a:extLst>
            <a:ext uri="{FF2B5EF4-FFF2-40B4-BE49-F238E27FC236}">
              <a16:creationId xmlns:a16="http://schemas.microsoft.com/office/drawing/2014/main" id="{85159916-5028-455C-B6A7-9556093EF14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19200" y="5372100"/>
          <a:ext cx="9207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88900</xdr:colOff>
      <xdr:row>6</xdr:row>
      <xdr:rowOff>38100</xdr:rowOff>
    </xdr:from>
    <xdr:to>
      <xdr:col>2</xdr:col>
      <xdr:colOff>1555750</xdr:colOff>
      <xdr:row>6</xdr:row>
      <xdr:rowOff>742950</xdr:rowOff>
    </xdr:to>
    <xdr:pic>
      <xdr:nvPicPr>
        <xdr:cNvPr id="312104" name="Picture 17" descr="Picture 17">
          <a:extLst>
            <a:ext uri="{FF2B5EF4-FFF2-40B4-BE49-F238E27FC236}">
              <a16:creationId xmlns:a16="http://schemas.microsoft.com/office/drawing/2014/main" id="{43D93558-9262-4C94-9C7C-7811E84DE37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57300" y="6838950"/>
          <a:ext cx="14668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31750</xdr:colOff>
      <xdr:row>7</xdr:row>
      <xdr:rowOff>38100</xdr:rowOff>
    </xdr:from>
    <xdr:to>
      <xdr:col>2</xdr:col>
      <xdr:colOff>1028700</xdr:colOff>
      <xdr:row>7</xdr:row>
      <xdr:rowOff>819150</xdr:rowOff>
    </xdr:to>
    <xdr:pic>
      <xdr:nvPicPr>
        <xdr:cNvPr id="312105" name="Picture 55" descr="Picture 55">
          <a:extLst>
            <a:ext uri="{FF2B5EF4-FFF2-40B4-BE49-F238E27FC236}">
              <a16:creationId xmlns:a16="http://schemas.microsoft.com/office/drawing/2014/main" id="{6BBC55D2-5DE9-457E-98A1-376CDB5D4FE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00150" y="8305800"/>
          <a:ext cx="9969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469900</xdr:colOff>
      <xdr:row>8</xdr:row>
      <xdr:rowOff>120650</xdr:rowOff>
    </xdr:from>
    <xdr:to>
      <xdr:col>2</xdr:col>
      <xdr:colOff>1168400</xdr:colOff>
      <xdr:row>8</xdr:row>
      <xdr:rowOff>882650</xdr:rowOff>
    </xdr:to>
    <xdr:pic>
      <xdr:nvPicPr>
        <xdr:cNvPr id="312106" name="Picture 9" descr="Picture 9">
          <a:extLst>
            <a:ext uri="{FF2B5EF4-FFF2-40B4-BE49-F238E27FC236}">
              <a16:creationId xmlns:a16="http://schemas.microsoft.com/office/drawing/2014/main" id="{8309119B-4F71-4458-B644-C59AE5168F92}"/>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638300" y="9626600"/>
          <a:ext cx="6985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19050</xdr:colOff>
      <xdr:row>9</xdr:row>
      <xdr:rowOff>38100</xdr:rowOff>
    </xdr:from>
    <xdr:to>
      <xdr:col>2</xdr:col>
      <xdr:colOff>1346200</xdr:colOff>
      <xdr:row>9</xdr:row>
      <xdr:rowOff>755650</xdr:rowOff>
    </xdr:to>
    <xdr:pic>
      <xdr:nvPicPr>
        <xdr:cNvPr id="312107" name="Picture 23" descr="Picture 23">
          <a:extLst>
            <a:ext uri="{FF2B5EF4-FFF2-40B4-BE49-F238E27FC236}">
              <a16:creationId xmlns:a16="http://schemas.microsoft.com/office/drawing/2014/main" id="{EF310ACD-E056-457B-B885-8B24227B934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187450" y="10845800"/>
          <a:ext cx="132715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38100</xdr:colOff>
      <xdr:row>10</xdr:row>
      <xdr:rowOff>44450</xdr:rowOff>
    </xdr:from>
    <xdr:to>
      <xdr:col>2</xdr:col>
      <xdr:colOff>1365250</xdr:colOff>
      <xdr:row>10</xdr:row>
      <xdr:rowOff>762000</xdr:rowOff>
    </xdr:to>
    <xdr:pic>
      <xdr:nvPicPr>
        <xdr:cNvPr id="312108" name="Picture 23" descr="Picture 23">
          <a:extLst>
            <a:ext uri="{FF2B5EF4-FFF2-40B4-BE49-F238E27FC236}">
              <a16:creationId xmlns:a16="http://schemas.microsoft.com/office/drawing/2014/main" id="{912886BB-B6B7-40B3-A74A-61DD93251D0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06500" y="12547600"/>
          <a:ext cx="132715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57150</xdr:colOff>
      <xdr:row>11</xdr:row>
      <xdr:rowOff>19050</xdr:rowOff>
    </xdr:from>
    <xdr:to>
      <xdr:col>2</xdr:col>
      <xdr:colOff>1543050</xdr:colOff>
      <xdr:row>11</xdr:row>
      <xdr:rowOff>711200</xdr:rowOff>
    </xdr:to>
    <xdr:pic>
      <xdr:nvPicPr>
        <xdr:cNvPr id="312109" name="Picture 175" descr="Picture 175">
          <a:extLst>
            <a:ext uri="{FF2B5EF4-FFF2-40B4-BE49-F238E27FC236}">
              <a16:creationId xmlns:a16="http://schemas.microsoft.com/office/drawing/2014/main" id="{55580AD4-2A8A-4573-B6AA-8E3D9F540F9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25550" y="14217650"/>
          <a:ext cx="1485900" cy="692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50800</xdr:colOff>
      <xdr:row>12</xdr:row>
      <xdr:rowOff>101600</xdr:rowOff>
    </xdr:from>
    <xdr:to>
      <xdr:col>2</xdr:col>
      <xdr:colOff>1555750</xdr:colOff>
      <xdr:row>12</xdr:row>
      <xdr:rowOff>889000</xdr:rowOff>
    </xdr:to>
    <xdr:pic>
      <xdr:nvPicPr>
        <xdr:cNvPr id="312110" name="Picture 175" descr="Picture 175">
          <a:extLst>
            <a:ext uri="{FF2B5EF4-FFF2-40B4-BE49-F238E27FC236}">
              <a16:creationId xmlns:a16="http://schemas.microsoft.com/office/drawing/2014/main" id="{4B442F6E-40BD-42CA-BA9E-ECC1A236DED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19200" y="16878300"/>
          <a:ext cx="1504950" cy="787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31750</xdr:colOff>
      <xdr:row>13</xdr:row>
      <xdr:rowOff>228600</xdr:rowOff>
    </xdr:from>
    <xdr:to>
      <xdr:col>2</xdr:col>
      <xdr:colOff>1816100</xdr:colOff>
      <xdr:row>15</xdr:row>
      <xdr:rowOff>323850</xdr:rowOff>
    </xdr:to>
    <xdr:pic>
      <xdr:nvPicPr>
        <xdr:cNvPr id="312111" name="Picture 1" descr="Picture 1">
          <a:extLst>
            <a:ext uri="{FF2B5EF4-FFF2-40B4-BE49-F238E27FC236}">
              <a16:creationId xmlns:a16="http://schemas.microsoft.com/office/drawing/2014/main" id="{97358E31-704C-40CB-9608-FBF4E00137BA}"/>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00150" y="19583400"/>
          <a:ext cx="1524000" cy="2533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50800</xdr:colOff>
      <xdr:row>2</xdr:row>
      <xdr:rowOff>19050</xdr:rowOff>
    </xdr:from>
    <xdr:to>
      <xdr:col>2</xdr:col>
      <xdr:colOff>1517650</xdr:colOff>
      <xdr:row>2</xdr:row>
      <xdr:rowOff>1308100</xdr:rowOff>
    </xdr:to>
    <xdr:pic>
      <xdr:nvPicPr>
        <xdr:cNvPr id="312112" name="Picture 17248" descr="Picture 17248">
          <a:extLst>
            <a:ext uri="{FF2B5EF4-FFF2-40B4-BE49-F238E27FC236}">
              <a16:creationId xmlns:a16="http://schemas.microsoft.com/office/drawing/2014/main" id="{288CCD9C-6371-4EED-8D75-A863B2446BD5}"/>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19200" y="539750"/>
          <a:ext cx="1466850" cy="1289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38100</xdr:colOff>
      <xdr:row>16</xdr:row>
      <xdr:rowOff>50800</xdr:rowOff>
    </xdr:from>
    <xdr:to>
      <xdr:col>2</xdr:col>
      <xdr:colOff>742950</xdr:colOff>
      <xdr:row>16</xdr:row>
      <xdr:rowOff>698500</xdr:rowOff>
    </xdr:to>
    <xdr:pic>
      <xdr:nvPicPr>
        <xdr:cNvPr id="312113" name="Picture 16523" descr="Picture 16523">
          <a:extLst>
            <a:ext uri="{FF2B5EF4-FFF2-40B4-BE49-F238E27FC236}">
              <a16:creationId xmlns:a16="http://schemas.microsoft.com/office/drawing/2014/main" id="{D18AF186-0998-45A9-9135-900101A497F4}"/>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06500" y="23063200"/>
          <a:ext cx="7048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260350</xdr:colOff>
      <xdr:row>17</xdr:row>
      <xdr:rowOff>273050</xdr:rowOff>
    </xdr:from>
    <xdr:to>
      <xdr:col>2</xdr:col>
      <xdr:colOff>1295400</xdr:colOff>
      <xdr:row>17</xdr:row>
      <xdr:rowOff>1263650</xdr:rowOff>
    </xdr:to>
    <xdr:pic>
      <xdr:nvPicPr>
        <xdr:cNvPr id="312114" name="Bild 261" descr="Bild 261">
          <a:extLst>
            <a:ext uri="{FF2B5EF4-FFF2-40B4-BE49-F238E27FC236}">
              <a16:creationId xmlns:a16="http://schemas.microsoft.com/office/drawing/2014/main" id="{C58169F4-8958-404C-831F-EE57FD06CC6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428750" y="24904700"/>
          <a:ext cx="10350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4</xdr:col>
      <xdr:colOff>717550</xdr:colOff>
      <xdr:row>2</xdr:row>
      <xdr:rowOff>57150</xdr:rowOff>
    </xdr:from>
    <xdr:to>
      <xdr:col>4</xdr:col>
      <xdr:colOff>1568450</xdr:colOff>
      <xdr:row>2</xdr:row>
      <xdr:rowOff>1200150</xdr:rowOff>
    </xdr:to>
    <xdr:pic>
      <xdr:nvPicPr>
        <xdr:cNvPr id="312115" name="Picture 65">
          <a:extLst>
            <a:ext uri="{FF2B5EF4-FFF2-40B4-BE49-F238E27FC236}">
              <a16:creationId xmlns:a16="http://schemas.microsoft.com/office/drawing/2014/main" id="{E27A98F2-D60A-4878-95EF-A8AFE5255046}"/>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679950" y="577850"/>
          <a:ext cx="8509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260350</xdr:colOff>
      <xdr:row>4</xdr:row>
      <xdr:rowOff>266700</xdr:rowOff>
    </xdr:from>
    <xdr:to>
      <xdr:col>4</xdr:col>
      <xdr:colOff>2000250</xdr:colOff>
      <xdr:row>4</xdr:row>
      <xdr:rowOff>1416050</xdr:rowOff>
    </xdr:to>
    <xdr:pic>
      <xdr:nvPicPr>
        <xdr:cNvPr id="312116" name="Picture 103">
          <a:extLst>
            <a:ext uri="{FF2B5EF4-FFF2-40B4-BE49-F238E27FC236}">
              <a16:creationId xmlns:a16="http://schemas.microsoft.com/office/drawing/2014/main" id="{B703D7C3-7EA5-4814-9C92-617A7222B12B}"/>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222750" y="3943350"/>
          <a:ext cx="1739900" cy="1149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5</xdr:row>
      <xdr:rowOff>266700</xdr:rowOff>
    </xdr:from>
    <xdr:to>
      <xdr:col>4</xdr:col>
      <xdr:colOff>1936750</xdr:colOff>
      <xdr:row>5</xdr:row>
      <xdr:rowOff>1028700</xdr:rowOff>
    </xdr:to>
    <xdr:pic>
      <xdr:nvPicPr>
        <xdr:cNvPr id="312117" name="Picture 2091">
          <a:extLst>
            <a:ext uri="{FF2B5EF4-FFF2-40B4-BE49-F238E27FC236}">
              <a16:creationId xmlns:a16="http://schemas.microsoft.com/office/drawing/2014/main" id="{49704EB6-7997-47E6-9D54-32D27D410C1D}"/>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152900" y="5600700"/>
          <a:ext cx="17462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6</xdr:row>
      <xdr:rowOff>273050</xdr:rowOff>
    </xdr:from>
    <xdr:to>
      <xdr:col>4</xdr:col>
      <xdr:colOff>2127250</xdr:colOff>
      <xdr:row>6</xdr:row>
      <xdr:rowOff>1079500</xdr:rowOff>
    </xdr:to>
    <xdr:pic>
      <xdr:nvPicPr>
        <xdr:cNvPr id="312118" name="Picture 140">
          <a:extLst>
            <a:ext uri="{FF2B5EF4-FFF2-40B4-BE49-F238E27FC236}">
              <a16:creationId xmlns:a16="http://schemas.microsoft.com/office/drawing/2014/main" id="{B5F4DFC5-E6AC-4B9E-AE4A-201118B95E9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133850" y="7073900"/>
          <a:ext cx="1955800" cy="806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xdr:colOff>
      <xdr:row>8</xdr:row>
      <xdr:rowOff>107950</xdr:rowOff>
    </xdr:from>
    <xdr:to>
      <xdr:col>4</xdr:col>
      <xdr:colOff>920750</xdr:colOff>
      <xdr:row>8</xdr:row>
      <xdr:rowOff>1212850</xdr:rowOff>
    </xdr:to>
    <xdr:pic>
      <xdr:nvPicPr>
        <xdr:cNvPr id="312119" name="Picture 9" descr="http://sunrentalcenter.com/event-center/wp-content/uploads/2012/12/cocktail-table-rental.jpg">
          <a:extLst>
            <a:ext uri="{FF2B5EF4-FFF2-40B4-BE49-F238E27FC236}">
              <a16:creationId xmlns:a16="http://schemas.microsoft.com/office/drawing/2014/main" id="{FEF0D673-ECB4-4028-9BBF-5AF0936C3C38}"/>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981450" y="9613900"/>
          <a:ext cx="9017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920750</xdr:colOff>
      <xdr:row>8</xdr:row>
      <xdr:rowOff>114300</xdr:rowOff>
    </xdr:from>
    <xdr:to>
      <xdr:col>4</xdr:col>
      <xdr:colOff>1441450</xdr:colOff>
      <xdr:row>8</xdr:row>
      <xdr:rowOff>1238250</xdr:rowOff>
    </xdr:to>
    <xdr:pic>
      <xdr:nvPicPr>
        <xdr:cNvPr id="312120" name="图片 17" descr="O79%4}Q2M1UU~BJH%HWPTJD">
          <a:extLst>
            <a:ext uri="{FF2B5EF4-FFF2-40B4-BE49-F238E27FC236}">
              <a16:creationId xmlns:a16="http://schemas.microsoft.com/office/drawing/2014/main" id="{BD80EB09-98A5-466F-A045-D046C4AEE04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883150" y="9620250"/>
          <a:ext cx="52070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1517650</xdr:colOff>
      <xdr:row>8</xdr:row>
      <xdr:rowOff>88900</xdr:rowOff>
    </xdr:from>
    <xdr:to>
      <xdr:col>4</xdr:col>
      <xdr:colOff>2076450</xdr:colOff>
      <xdr:row>8</xdr:row>
      <xdr:rowOff>1250950</xdr:rowOff>
    </xdr:to>
    <xdr:pic>
      <xdr:nvPicPr>
        <xdr:cNvPr id="312121" name="图片 18" descr="C20_LL9~~[TA582}KHAFPYI">
          <a:extLst>
            <a:ext uri="{FF2B5EF4-FFF2-40B4-BE49-F238E27FC236}">
              <a16:creationId xmlns:a16="http://schemas.microsoft.com/office/drawing/2014/main" id="{B2A4DD70-C47E-4F0D-B09D-9FA22B711DE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5480050" y="9594850"/>
          <a:ext cx="55880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88900</xdr:colOff>
      <xdr:row>9</xdr:row>
      <xdr:rowOff>127000</xdr:rowOff>
    </xdr:from>
    <xdr:to>
      <xdr:col>4</xdr:col>
      <xdr:colOff>1117600</xdr:colOff>
      <xdr:row>9</xdr:row>
      <xdr:rowOff>641350</xdr:rowOff>
    </xdr:to>
    <xdr:pic>
      <xdr:nvPicPr>
        <xdr:cNvPr id="312122" name="Picture 3">
          <a:extLst>
            <a:ext uri="{FF2B5EF4-FFF2-40B4-BE49-F238E27FC236}">
              <a16:creationId xmlns:a16="http://schemas.microsoft.com/office/drawing/2014/main" id="{F95C77D5-47CD-4165-A3EB-8C31790A3B24}"/>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4051300" y="10934700"/>
          <a:ext cx="10287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628650</xdr:colOff>
      <xdr:row>9</xdr:row>
      <xdr:rowOff>800100</xdr:rowOff>
    </xdr:from>
    <xdr:to>
      <xdr:col>4</xdr:col>
      <xdr:colOff>1885950</xdr:colOff>
      <xdr:row>9</xdr:row>
      <xdr:rowOff>1454150</xdr:rowOff>
    </xdr:to>
    <xdr:pic>
      <xdr:nvPicPr>
        <xdr:cNvPr id="312123" name="图片 3" descr="$B2R)@AP0VL05Q2RV7)IG84">
          <a:extLst>
            <a:ext uri="{FF2B5EF4-FFF2-40B4-BE49-F238E27FC236}">
              <a16:creationId xmlns:a16="http://schemas.microsoft.com/office/drawing/2014/main" id="{44AC8A2D-3A8D-40E9-85DB-F7E168740A26}"/>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591050" y="11607800"/>
          <a:ext cx="125730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107950</xdr:colOff>
      <xdr:row>10</xdr:row>
      <xdr:rowOff>323850</xdr:rowOff>
    </xdr:from>
    <xdr:to>
      <xdr:col>4</xdr:col>
      <xdr:colOff>958850</xdr:colOff>
      <xdr:row>10</xdr:row>
      <xdr:rowOff>755650</xdr:rowOff>
    </xdr:to>
    <xdr:pic>
      <xdr:nvPicPr>
        <xdr:cNvPr id="312124" name="Picture 73">
          <a:extLst>
            <a:ext uri="{FF2B5EF4-FFF2-40B4-BE49-F238E27FC236}">
              <a16:creationId xmlns:a16="http://schemas.microsoft.com/office/drawing/2014/main" id="{382849C8-2481-4914-942E-367B0EFACC5B}"/>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070350" y="12827000"/>
          <a:ext cx="85090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628650</xdr:colOff>
      <xdr:row>10</xdr:row>
      <xdr:rowOff>857250</xdr:rowOff>
    </xdr:from>
    <xdr:to>
      <xdr:col>4</xdr:col>
      <xdr:colOff>1885950</xdr:colOff>
      <xdr:row>10</xdr:row>
      <xdr:rowOff>1511300</xdr:rowOff>
    </xdr:to>
    <xdr:pic>
      <xdr:nvPicPr>
        <xdr:cNvPr id="312125" name="图片 4" descr="$B2R)@AP0VL05Q2RV7)IG84">
          <a:extLst>
            <a:ext uri="{FF2B5EF4-FFF2-40B4-BE49-F238E27FC236}">
              <a16:creationId xmlns:a16="http://schemas.microsoft.com/office/drawing/2014/main" id="{61D99789-8482-428D-B528-019E05E1F0ED}"/>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591050" y="13360400"/>
          <a:ext cx="125730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247650</xdr:colOff>
      <xdr:row>11</xdr:row>
      <xdr:rowOff>203200</xdr:rowOff>
    </xdr:from>
    <xdr:to>
      <xdr:col>4</xdr:col>
      <xdr:colOff>1314450</xdr:colOff>
      <xdr:row>11</xdr:row>
      <xdr:rowOff>876300</xdr:rowOff>
    </xdr:to>
    <xdr:pic>
      <xdr:nvPicPr>
        <xdr:cNvPr id="312126" name="Picture 2222">
          <a:extLst>
            <a:ext uri="{FF2B5EF4-FFF2-40B4-BE49-F238E27FC236}">
              <a16:creationId xmlns:a16="http://schemas.microsoft.com/office/drawing/2014/main" id="{37C0BC84-B09D-4EA6-8C50-DCAEF9CD24A4}"/>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210050" y="14401800"/>
          <a:ext cx="106680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1327150</xdr:colOff>
      <xdr:row>11</xdr:row>
      <xdr:rowOff>228600</xdr:rowOff>
    </xdr:from>
    <xdr:to>
      <xdr:col>4</xdr:col>
      <xdr:colOff>2165350</xdr:colOff>
      <xdr:row>11</xdr:row>
      <xdr:rowOff>1041400</xdr:rowOff>
    </xdr:to>
    <xdr:pic>
      <xdr:nvPicPr>
        <xdr:cNvPr id="312127" name="图片 27" descr="微信图片_20180922010054.jpg">
          <a:extLst>
            <a:ext uri="{FF2B5EF4-FFF2-40B4-BE49-F238E27FC236}">
              <a16:creationId xmlns:a16="http://schemas.microsoft.com/office/drawing/2014/main" id="{EF1B3EE3-A1F2-4ED7-9905-D4115FB13A8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5289550" y="14427200"/>
          <a:ext cx="838200" cy="812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139700</xdr:colOff>
      <xdr:row>12</xdr:row>
      <xdr:rowOff>241300</xdr:rowOff>
    </xdr:from>
    <xdr:to>
      <xdr:col>4</xdr:col>
      <xdr:colOff>1250950</xdr:colOff>
      <xdr:row>12</xdr:row>
      <xdr:rowOff>927100</xdr:rowOff>
    </xdr:to>
    <xdr:pic>
      <xdr:nvPicPr>
        <xdr:cNvPr id="312128" name="Picture 2222">
          <a:extLst>
            <a:ext uri="{FF2B5EF4-FFF2-40B4-BE49-F238E27FC236}">
              <a16:creationId xmlns:a16="http://schemas.microsoft.com/office/drawing/2014/main" id="{32266C9B-090E-4CC1-9731-09ED29CC54B9}"/>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102100" y="17018000"/>
          <a:ext cx="11112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1206500</xdr:colOff>
      <xdr:row>12</xdr:row>
      <xdr:rowOff>88900</xdr:rowOff>
    </xdr:from>
    <xdr:to>
      <xdr:col>4</xdr:col>
      <xdr:colOff>2108200</xdr:colOff>
      <xdr:row>12</xdr:row>
      <xdr:rowOff>952500</xdr:rowOff>
    </xdr:to>
    <xdr:pic>
      <xdr:nvPicPr>
        <xdr:cNvPr id="312129" name="图片 27" descr="微信图片_20180922010054.jpg">
          <a:extLst>
            <a:ext uri="{FF2B5EF4-FFF2-40B4-BE49-F238E27FC236}">
              <a16:creationId xmlns:a16="http://schemas.microsoft.com/office/drawing/2014/main" id="{737EBF44-EECF-45F9-A9B4-5B4E8253E034}"/>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5168900" y="16865600"/>
          <a:ext cx="901700" cy="863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13</xdr:row>
      <xdr:rowOff>723900</xdr:rowOff>
    </xdr:from>
    <xdr:to>
      <xdr:col>4</xdr:col>
      <xdr:colOff>1809750</xdr:colOff>
      <xdr:row>14</xdr:row>
      <xdr:rowOff>590550</xdr:rowOff>
    </xdr:to>
    <xdr:pic>
      <xdr:nvPicPr>
        <xdr:cNvPr id="312130" name="Picture 33">
          <a:extLst>
            <a:ext uri="{FF2B5EF4-FFF2-40B4-BE49-F238E27FC236}">
              <a16:creationId xmlns:a16="http://schemas.microsoft.com/office/drawing/2014/main" id="{CBCAD9B3-5FF4-4F14-B5CE-C9D30C9BE186}"/>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152900" y="20078700"/>
          <a:ext cx="16192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590550</xdr:colOff>
      <xdr:row>16</xdr:row>
      <xdr:rowOff>114300</xdr:rowOff>
    </xdr:from>
    <xdr:to>
      <xdr:col>4</xdr:col>
      <xdr:colOff>1739900</xdr:colOff>
      <xdr:row>16</xdr:row>
      <xdr:rowOff>1333500</xdr:rowOff>
    </xdr:to>
    <xdr:pic>
      <xdr:nvPicPr>
        <xdr:cNvPr id="312131" name="Picture 10">
          <a:extLst>
            <a:ext uri="{FF2B5EF4-FFF2-40B4-BE49-F238E27FC236}">
              <a16:creationId xmlns:a16="http://schemas.microsoft.com/office/drawing/2014/main" id="{D942CDD0-8EA8-444D-86D4-F49A7782204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4552950" y="23126700"/>
          <a:ext cx="1149350"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158750</xdr:colOff>
      <xdr:row>17</xdr:row>
      <xdr:rowOff>254000</xdr:rowOff>
    </xdr:from>
    <xdr:to>
      <xdr:col>5</xdr:col>
      <xdr:colOff>12700</xdr:colOff>
      <xdr:row>17</xdr:row>
      <xdr:rowOff>1295400</xdr:rowOff>
    </xdr:to>
    <xdr:pic>
      <xdr:nvPicPr>
        <xdr:cNvPr id="312132" name="Picture 43">
          <a:extLst>
            <a:ext uri="{FF2B5EF4-FFF2-40B4-BE49-F238E27FC236}">
              <a16:creationId xmlns:a16="http://schemas.microsoft.com/office/drawing/2014/main" id="{91D123B2-D981-4074-A894-2F2CB07E7C59}"/>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121150" y="24885650"/>
          <a:ext cx="2051050" cy="1041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806450</xdr:colOff>
      <xdr:row>3</xdr:row>
      <xdr:rowOff>304800</xdr:rowOff>
    </xdr:from>
    <xdr:to>
      <xdr:col>4</xdr:col>
      <xdr:colOff>1746250</xdr:colOff>
      <xdr:row>3</xdr:row>
      <xdr:rowOff>1473200</xdr:rowOff>
    </xdr:to>
    <xdr:pic>
      <xdr:nvPicPr>
        <xdr:cNvPr id="312133" name="Picture 5">
          <a:extLst>
            <a:ext uri="{FF2B5EF4-FFF2-40B4-BE49-F238E27FC236}">
              <a16:creationId xmlns:a16="http://schemas.microsoft.com/office/drawing/2014/main" id="{63438C44-BBA3-4265-A33B-C90E1AABCBDD}"/>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4768850" y="2247900"/>
          <a:ext cx="939800" cy="1168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20</xdr:row>
      <xdr:rowOff>50800</xdr:rowOff>
    </xdr:from>
    <xdr:to>
      <xdr:col>4</xdr:col>
      <xdr:colOff>1784350</xdr:colOff>
      <xdr:row>20</xdr:row>
      <xdr:rowOff>1352550</xdr:rowOff>
    </xdr:to>
    <xdr:pic>
      <xdr:nvPicPr>
        <xdr:cNvPr id="312134" name="图片 184">
          <a:extLst>
            <a:ext uri="{FF2B5EF4-FFF2-40B4-BE49-F238E27FC236}">
              <a16:creationId xmlns:a16="http://schemas.microsoft.com/office/drawing/2014/main" id="{204B6A05-2564-487F-AB61-1CE810D9627A}"/>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4171950" y="26904950"/>
          <a:ext cx="1574800" cy="1301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177800</xdr:colOff>
      <xdr:row>7</xdr:row>
      <xdr:rowOff>57150</xdr:rowOff>
    </xdr:from>
    <xdr:to>
      <xdr:col>4</xdr:col>
      <xdr:colOff>1797050</xdr:colOff>
      <xdr:row>7</xdr:row>
      <xdr:rowOff>1143000</xdr:rowOff>
    </xdr:to>
    <xdr:pic>
      <xdr:nvPicPr>
        <xdr:cNvPr id="312135" name="Picture 1">
          <a:extLst>
            <a:ext uri="{FF2B5EF4-FFF2-40B4-BE49-F238E27FC236}">
              <a16:creationId xmlns:a16="http://schemas.microsoft.com/office/drawing/2014/main" id="{40CAED48-900E-4289-B9CF-86F2FB813938}"/>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140200" y="8324850"/>
          <a:ext cx="16192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9.xml><?xml version="1.0" encoding="utf-8"?>
<xdr:wsDr xmlns:xdr="http://schemas.openxmlformats.org/drawingml/2006/spreadsheetDrawing" xmlns:a="http://schemas.openxmlformats.org/drawingml/2006/main">
  <xdr:twoCellAnchor>
    <xdr:from>
      <xdr:col>2</xdr:col>
      <xdr:colOff>133350</xdr:colOff>
      <xdr:row>1</xdr:row>
      <xdr:rowOff>647700</xdr:rowOff>
    </xdr:from>
    <xdr:to>
      <xdr:col>2</xdr:col>
      <xdr:colOff>1130300</xdr:colOff>
      <xdr:row>1</xdr:row>
      <xdr:rowOff>1238250</xdr:rowOff>
    </xdr:to>
    <xdr:pic>
      <xdr:nvPicPr>
        <xdr:cNvPr id="352429" name="图片 17" descr="图片 17">
          <a:extLst>
            <a:ext uri="{FF2B5EF4-FFF2-40B4-BE49-F238E27FC236}">
              <a16:creationId xmlns:a16="http://schemas.microsoft.com/office/drawing/2014/main" id="{CE8E7F39-1F2F-452E-986F-7D59E2AA04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r="114" b="-128"/>
        <a:stretch>
          <a:fillRect/>
        </a:stretch>
      </xdr:blipFill>
      <xdr:spPr bwMode="auto">
        <a:xfrm>
          <a:off x="2082800" y="952500"/>
          <a:ext cx="9969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57150</xdr:colOff>
      <xdr:row>6</xdr:row>
      <xdr:rowOff>406400</xdr:rowOff>
    </xdr:from>
    <xdr:to>
      <xdr:col>2</xdr:col>
      <xdr:colOff>1117600</xdr:colOff>
      <xdr:row>6</xdr:row>
      <xdr:rowOff>1003300</xdr:rowOff>
    </xdr:to>
    <xdr:pic>
      <xdr:nvPicPr>
        <xdr:cNvPr id="352430" name="图片 17" descr="图片 17">
          <a:extLst>
            <a:ext uri="{FF2B5EF4-FFF2-40B4-BE49-F238E27FC236}">
              <a16:creationId xmlns:a16="http://schemas.microsoft.com/office/drawing/2014/main" id="{0A88F66A-DB43-456D-9007-EB1FE4F5E27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l="15105" t="25053" r="14948" b="16209"/>
        <a:stretch>
          <a:fillRect/>
        </a:stretch>
      </xdr:blipFill>
      <xdr:spPr bwMode="auto">
        <a:xfrm>
          <a:off x="2006600" y="9505950"/>
          <a:ext cx="106045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69850</xdr:colOff>
      <xdr:row>3</xdr:row>
      <xdr:rowOff>457200</xdr:rowOff>
    </xdr:from>
    <xdr:to>
      <xdr:col>2</xdr:col>
      <xdr:colOff>1219200</xdr:colOff>
      <xdr:row>3</xdr:row>
      <xdr:rowOff>819150</xdr:rowOff>
    </xdr:to>
    <xdr:pic>
      <xdr:nvPicPr>
        <xdr:cNvPr id="352431" name="图片 9" descr="图片 9">
          <a:extLst>
            <a:ext uri="{FF2B5EF4-FFF2-40B4-BE49-F238E27FC236}">
              <a16:creationId xmlns:a16="http://schemas.microsoft.com/office/drawing/2014/main" id="{8D8548DD-6EFC-45E0-8F20-1DEA4347E82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19300" y="4203700"/>
          <a:ext cx="1149350" cy="36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50800</xdr:colOff>
      <xdr:row>14</xdr:row>
      <xdr:rowOff>673100</xdr:rowOff>
    </xdr:from>
    <xdr:to>
      <xdr:col>2</xdr:col>
      <xdr:colOff>1123950</xdr:colOff>
      <xdr:row>14</xdr:row>
      <xdr:rowOff>1003300</xdr:rowOff>
    </xdr:to>
    <xdr:pic>
      <xdr:nvPicPr>
        <xdr:cNvPr id="352432" name="图片 9" descr="图片 9">
          <a:extLst>
            <a:ext uri="{FF2B5EF4-FFF2-40B4-BE49-F238E27FC236}">
              <a16:creationId xmlns:a16="http://schemas.microsoft.com/office/drawing/2014/main" id="{04813E4E-9EF0-4FF7-9A42-B810365AD19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000250" y="23793450"/>
          <a:ext cx="1073150" cy="33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133350</xdr:colOff>
      <xdr:row>7</xdr:row>
      <xdr:rowOff>527050</xdr:rowOff>
    </xdr:from>
    <xdr:to>
      <xdr:col>2</xdr:col>
      <xdr:colOff>1212850</xdr:colOff>
      <xdr:row>7</xdr:row>
      <xdr:rowOff>1079500</xdr:rowOff>
    </xdr:to>
    <xdr:pic>
      <xdr:nvPicPr>
        <xdr:cNvPr id="352433" name="图片 20" descr="图片 20">
          <a:extLst>
            <a:ext uri="{FF2B5EF4-FFF2-40B4-BE49-F238E27FC236}">
              <a16:creationId xmlns:a16="http://schemas.microsoft.com/office/drawing/2014/main" id="{41D239B2-B9FA-451E-B7EA-FBD12FE2D6B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r="-154" b="-17"/>
        <a:stretch>
          <a:fillRect/>
        </a:stretch>
      </xdr:blipFill>
      <xdr:spPr bwMode="auto">
        <a:xfrm>
          <a:off x="2082800" y="11283950"/>
          <a:ext cx="10795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82550</xdr:colOff>
      <xdr:row>8</xdr:row>
      <xdr:rowOff>476250</xdr:rowOff>
    </xdr:from>
    <xdr:to>
      <xdr:col>2</xdr:col>
      <xdr:colOff>1111250</xdr:colOff>
      <xdr:row>8</xdr:row>
      <xdr:rowOff>1136650</xdr:rowOff>
    </xdr:to>
    <xdr:pic>
      <xdr:nvPicPr>
        <xdr:cNvPr id="352434" name="图片 21" descr="图片 21">
          <a:extLst>
            <a:ext uri="{FF2B5EF4-FFF2-40B4-BE49-F238E27FC236}">
              <a16:creationId xmlns:a16="http://schemas.microsoft.com/office/drawing/2014/main" id="{00C47C63-17D8-4CDC-8504-BD5F9810B38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r="27" b="-87"/>
        <a:stretch>
          <a:fillRect/>
        </a:stretch>
      </xdr:blipFill>
      <xdr:spPr bwMode="auto">
        <a:xfrm>
          <a:off x="2032000" y="13023850"/>
          <a:ext cx="102870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38100</xdr:colOff>
      <xdr:row>9</xdr:row>
      <xdr:rowOff>406400</xdr:rowOff>
    </xdr:from>
    <xdr:to>
      <xdr:col>2</xdr:col>
      <xdr:colOff>1174750</xdr:colOff>
      <xdr:row>9</xdr:row>
      <xdr:rowOff>958850</xdr:rowOff>
    </xdr:to>
    <xdr:pic>
      <xdr:nvPicPr>
        <xdr:cNvPr id="352435" name="图片 22" descr="图片 22">
          <a:extLst>
            <a:ext uri="{FF2B5EF4-FFF2-40B4-BE49-F238E27FC236}">
              <a16:creationId xmlns:a16="http://schemas.microsoft.com/office/drawing/2014/main" id="{0E50756B-A050-4476-BF86-9382B5CA0DC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r="-180" b="229"/>
        <a:stretch>
          <a:fillRect/>
        </a:stretch>
      </xdr:blipFill>
      <xdr:spPr bwMode="auto">
        <a:xfrm>
          <a:off x="1987550" y="14617700"/>
          <a:ext cx="11366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69850</xdr:colOff>
      <xdr:row>10</xdr:row>
      <xdr:rowOff>431800</xdr:rowOff>
    </xdr:from>
    <xdr:to>
      <xdr:col>2</xdr:col>
      <xdr:colOff>1238250</xdr:colOff>
      <xdr:row>10</xdr:row>
      <xdr:rowOff>1098550</xdr:rowOff>
    </xdr:to>
    <xdr:pic>
      <xdr:nvPicPr>
        <xdr:cNvPr id="352436" name="图片 23" descr="图片 23">
          <a:extLst>
            <a:ext uri="{FF2B5EF4-FFF2-40B4-BE49-F238E27FC236}">
              <a16:creationId xmlns:a16="http://schemas.microsoft.com/office/drawing/2014/main" id="{844A1F6A-EDC7-4706-AF3E-E3C047B1CC4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r="124" b="108"/>
        <a:stretch>
          <a:fillRect/>
        </a:stretch>
      </xdr:blipFill>
      <xdr:spPr bwMode="auto">
        <a:xfrm>
          <a:off x="2019300" y="16497300"/>
          <a:ext cx="11684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50800</xdr:colOff>
      <xdr:row>2</xdr:row>
      <xdr:rowOff>317500</xdr:rowOff>
    </xdr:from>
    <xdr:to>
      <xdr:col>2</xdr:col>
      <xdr:colOff>1238250</xdr:colOff>
      <xdr:row>2</xdr:row>
      <xdr:rowOff>1035050</xdr:rowOff>
    </xdr:to>
    <xdr:pic>
      <xdr:nvPicPr>
        <xdr:cNvPr id="352437" name="图片 16" descr="图片 16">
          <a:extLst>
            <a:ext uri="{FF2B5EF4-FFF2-40B4-BE49-F238E27FC236}">
              <a16:creationId xmlns:a16="http://schemas.microsoft.com/office/drawing/2014/main" id="{43C850C2-1A6D-431A-B104-2CA912F19B8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r="127" b="-182"/>
        <a:stretch>
          <a:fillRect/>
        </a:stretch>
      </xdr:blipFill>
      <xdr:spPr bwMode="auto">
        <a:xfrm>
          <a:off x="2000250" y="2457450"/>
          <a:ext cx="118745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171450</xdr:colOff>
      <xdr:row>12</xdr:row>
      <xdr:rowOff>412750</xdr:rowOff>
    </xdr:from>
    <xdr:to>
      <xdr:col>2</xdr:col>
      <xdr:colOff>939800</xdr:colOff>
      <xdr:row>12</xdr:row>
      <xdr:rowOff>1073150</xdr:rowOff>
    </xdr:to>
    <xdr:pic>
      <xdr:nvPicPr>
        <xdr:cNvPr id="352438" name="图片 25" descr="图片 25">
          <a:extLst>
            <a:ext uri="{FF2B5EF4-FFF2-40B4-BE49-F238E27FC236}">
              <a16:creationId xmlns:a16="http://schemas.microsoft.com/office/drawing/2014/main" id="{5F1DAB6A-6D0D-431B-93B6-D387697E4C5F}"/>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r="-102" b="-75"/>
        <a:stretch>
          <a:fillRect/>
        </a:stretch>
      </xdr:blipFill>
      <xdr:spPr bwMode="auto">
        <a:xfrm>
          <a:off x="2120900" y="19964400"/>
          <a:ext cx="768350" cy="660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133350</xdr:colOff>
      <xdr:row>11</xdr:row>
      <xdr:rowOff>704850</xdr:rowOff>
    </xdr:from>
    <xdr:to>
      <xdr:col>2</xdr:col>
      <xdr:colOff>1123950</xdr:colOff>
      <xdr:row>11</xdr:row>
      <xdr:rowOff>1219200</xdr:rowOff>
    </xdr:to>
    <xdr:pic>
      <xdr:nvPicPr>
        <xdr:cNvPr id="352439" name="图片 24" descr="图片 24">
          <a:extLst>
            <a:ext uri="{FF2B5EF4-FFF2-40B4-BE49-F238E27FC236}">
              <a16:creationId xmlns:a16="http://schemas.microsoft.com/office/drawing/2014/main" id="{E3624D99-5695-45EF-B9F8-14CBF400874A}"/>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r="93" b="320"/>
        <a:stretch>
          <a:fillRect/>
        </a:stretch>
      </xdr:blipFill>
      <xdr:spPr bwMode="auto">
        <a:xfrm>
          <a:off x="2082800" y="18484850"/>
          <a:ext cx="9906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222250</xdr:colOff>
      <xdr:row>19</xdr:row>
      <xdr:rowOff>520700</xdr:rowOff>
    </xdr:from>
    <xdr:to>
      <xdr:col>2</xdr:col>
      <xdr:colOff>711200</xdr:colOff>
      <xdr:row>19</xdr:row>
      <xdr:rowOff>1041400</xdr:rowOff>
    </xdr:to>
    <xdr:pic>
      <xdr:nvPicPr>
        <xdr:cNvPr id="352440" name="图片 29" descr="图片 29">
          <a:extLst>
            <a:ext uri="{FF2B5EF4-FFF2-40B4-BE49-F238E27FC236}">
              <a16:creationId xmlns:a16="http://schemas.microsoft.com/office/drawing/2014/main" id="{9EE28E8C-8579-44F5-B5EB-24A00A33E32E}"/>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r="-336" b="-53"/>
        <a:stretch>
          <a:fillRect/>
        </a:stretch>
      </xdr:blipFill>
      <xdr:spPr bwMode="auto">
        <a:xfrm>
          <a:off x="2171700" y="33483550"/>
          <a:ext cx="48895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241300</xdr:colOff>
      <xdr:row>18</xdr:row>
      <xdr:rowOff>552450</xdr:rowOff>
    </xdr:from>
    <xdr:to>
      <xdr:col>2</xdr:col>
      <xdr:colOff>819150</xdr:colOff>
      <xdr:row>18</xdr:row>
      <xdr:rowOff>1174750</xdr:rowOff>
    </xdr:to>
    <xdr:pic>
      <xdr:nvPicPr>
        <xdr:cNvPr id="352441" name="图片 30" descr="图片 30">
          <a:extLst>
            <a:ext uri="{FF2B5EF4-FFF2-40B4-BE49-F238E27FC236}">
              <a16:creationId xmlns:a16="http://schemas.microsoft.com/office/drawing/2014/main" id="{DFF38897-B4FF-4DBE-B5A1-2AB2662E625C}"/>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r="-84" b="113"/>
        <a:stretch>
          <a:fillRect/>
        </a:stretch>
      </xdr:blipFill>
      <xdr:spPr bwMode="auto">
        <a:xfrm>
          <a:off x="2190750" y="31648400"/>
          <a:ext cx="57785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171450</xdr:colOff>
      <xdr:row>17</xdr:row>
      <xdr:rowOff>590550</xdr:rowOff>
    </xdr:from>
    <xdr:to>
      <xdr:col>2</xdr:col>
      <xdr:colOff>933450</xdr:colOff>
      <xdr:row>17</xdr:row>
      <xdr:rowOff>1320800</xdr:rowOff>
    </xdr:to>
    <xdr:pic>
      <xdr:nvPicPr>
        <xdr:cNvPr id="352442" name="图片 31" descr="图片 31">
          <a:extLst>
            <a:ext uri="{FF2B5EF4-FFF2-40B4-BE49-F238E27FC236}">
              <a16:creationId xmlns:a16="http://schemas.microsoft.com/office/drawing/2014/main" id="{085A0DFC-FA0D-4261-81BE-51118DE8823E}"/>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120900" y="29870400"/>
          <a:ext cx="762000" cy="730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158750</xdr:colOff>
      <xdr:row>4</xdr:row>
      <xdr:rowOff>450850</xdr:rowOff>
    </xdr:from>
    <xdr:to>
      <xdr:col>2</xdr:col>
      <xdr:colOff>946150</xdr:colOff>
      <xdr:row>4</xdr:row>
      <xdr:rowOff>1289050</xdr:rowOff>
    </xdr:to>
    <xdr:pic>
      <xdr:nvPicPr>
        <xdr:cNvPr id="352443" name="图片 2" descr="图片 2">
          <a:extLst>
            <a:ext uri="{FF2B5EF4-FFF2-40B4-BE49-F238E27FC236}">
              <a16:creationId xmlns:a16="http://schemas.microsoft.com/office/drawing/2014/main" id="{7D7F771D-464D-42A0-A352-046840E6694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108200" y="5956300"/>
          <a:ext cx="7874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171450</xdr:colOff>
      <xdr:row>15</xdr:row>
      <xdr:rowOff>533400</xdr:rowOff>
    </xdr:from>
    <xdr:to>
      <xdr:col>2</xdr:col>
      <xdr:colOff>1022350</xdr:colOff>
      <xdr:row>15</xdr:row>
      <xdr:rowOff>1422400</xdr:rowOff>
    </xdr:to>
    <xdr:pic>
      <xdr:nvPicPr>
        <xdr:cNvPr id="352444" name="图片 2" descr="图片 2">
          <a:extLst>
            <a:ext uri="{FF2B5EF4-FFF2-40B4-BE49-F238E27FC236}">
              <a16:creationId xmlns:a16="http://schemas.microsoft.com/office/drawing/2014/main" id="{98508422-1D12-429F-91C3-D2B43D9C914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120900" y="25546050"/>
          <a:ext cx="85090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133350</xdr:colOff>
      <xdr:row>13</xdr:row>
      <xdr:rowOff>565150</xdr:rowOff>
    </xdr:from>
    <xdr:to>
      <xdr:col>2</xdr:col>
      <xdr:colOff>1022350</xdr:colOff>
      <xdr:row>13</xdr:row>
      <xdr:rowOff>1238250</xdr:rowOff>
    </xdr:to>
    <xdr:pic>
      <xdr:nvPicPr>
        <xdr:cNvPr id="352445" name="Picture 17" descr="Picture 17">
          <a:extLst>
            <a:ext uri="{FF2B5EF4-FFF2-40B4-BE49-F238E27FC236}">
              <a16:creationId xmlns:a16="http://schemas.microsoft.com/office/drawing/2014/main" id="{372C0D41-3FAD-4592-8730-1F5A50328707}"/>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082800" y="21990050"/>
          <a:ext cx="88900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4</xdr:col>
      <xdr:colOff>241300</xdr:colOff>
      <xdr:row>1</xdr:row>
      <xdr:rowOff>457200</xdr:rowOff>
    </xdr:from>
    <xdr:to>
      <xdr:col>4</xdr:col>
      <xdr:colOff>1758950</xdr:colOff>
      <xdr:row>1</xdr:row>
      <xdr:rowOff>1428750</xdr:rowOff>
    </xdr:to>
    <xdr:pic>
      <xdr:nvPicPr>
        <xdr:cNvPr id="352446" name="图片 32" descr="001">
          <a:extLst>
            <a:ext uri="{FF2B5EF4-FFF2-40B4-BE49-F238E27FC236}">
              <a16:creationId xmlns:a16="http://schemas.microsoft.com/office/drawing/2014/main" id="{54FE458D-BB1B-4525-AACF-CC9AE35C28A4}"/>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914900" y="762000"/>
          <a:ext cx="15176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311150</xdr:colOff>
      <xdr:row>2</xdr:row>
      <xdr:rowOff>381000</xdr:rowOff>
    </xdr:from>
    <xdr:to>
      <xdr:col>4</xdr:col>
      <xdr:colOff>1460500</xdr:colOff>
      <xdr:row>2</xdr:row>
      <xdr:rowOff>1098550</xdr:rowOff>
    </xdr:to>
    <xdr:pic>
      <xdr:nvPicPr>
        <xdr:cNvPr id="352447" name="图片 49" descr="布菲车-折叠系列-功能模块-004">
          <a:extLst>
            <a:ext uri="{FF2B5EF4-FFF2-40B4-BE49-F238E27FC236}">
              <a16:creationId xmlns:a16="http://schemas.microsoft.com/office/drawing/2014/main" id="{E2844E46-E7AE-45E6-B844-02A0D9C7EB3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r="-82" b="108"/>
        <a:stretch>
          <a:fillRect/>
        </a:stretch>
      </xdr:blipFill>
      <xdr:spPr bwMode="auto">
        <a:xfrm>
          <a:off x="4984750" y="2520950"/>
          <a:ext cx="1149350" cy="717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120650</xdr:colOff>
      <xdr:row>3</xdr:row>
      <xdr:rowOff>342900</xdr:rowOff>
    </xdr:from>
    <xdr:to>
      <xdr:col>4</xdr:col>
      <xdr:colOff>1847850</xdr:colOff>
      <xdr:row>3</xdr:row>
      <xdr:rowOff>1231900</xdr:rowOff>
    </xdr:to>
    <xdr:pic>
      <xdr:nvPicPr>
        <xdr:cNvPr id="352448" name="图片 53" descr="007">
          <a:extLst>
            <a:ext uri="{FF2B5EF4-FFF2-40B4-BE49-F238E27FC236}">
              <a16:creationId xmlns:a16="http://schemas.microsoft.com/office/drawing/2014/main" id="{17119507-394C-4A22-8E87-2C2202304CE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r="-105" b="-204"/>
        <a:stretch>
          <a:fillRect/>
        </a:stretch>
      </xdr:blipFill>
      <xdr:spPr bwMode="auto">
        <a:xfrm>
          <a:off x="4794250" y="4089400"/>
          <a:ext cx="172720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450850</xdr:colOff>
      <xdr:row>6</xdr:row>
      <xdr:rowOff>533400</xdr:rowOff>
    </xdr:from>
    <xdr:to>
      <xdr:col>4</xdr:col>
      <xdr:colOff>1968500</xdr:colOff>
      <xdr:row>6</xdr:row>
      <xdr:rowOff>1473200</xdr:rowOff>
    </xdr:to>
    <xdr:pic>
      <xdr:nvPicPr>
        <xdr:cNvPr id="352449" name="图片 32" descr="001">
          <a:extLst>
            <a:ext uri="{FF2B5EF4-FFF2-40B4-BE49-F238E27FC236}">
              <a16:creationId xmlns:a16="http://schemas.microsoft.com/office/drawing/2014/main" id="{9A79BBAE-7522-4D46-A92F-D96B3DE39EED}"/>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5124450" y="9632950"/>
          <a:ext cx="1517650" cy="939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279400</xdr:colOff>
      <xdr:row>7</xdr:row>
      <xdr:rowOff>158750</xdr:rowOff>
    </xdr:from>
    <xdr:to>
      <xdr:col>4</xdr:col>
      <xdr:colOff>1885950</xdr:colOff>
      <xdr:row>7</xdr:row>
      <xdr:rowOff>1035050</xdr:rowOff>
    </xdr:to>
    <xdr:pic>
      <xdr:nvPicPr>
        <xdr:cNvPr id="352450" name="图片 33" descr="002">
          <a:extLst>
            <a:ext uri="{FF2B5EF4-FFF2-40B4-BE49-F238E27FC236}">
              <a16:creationId xmlns:a16="http://schemas.microsoft.com/office/drawing/2014/main" id="{598FE762-7B49-41F2-BA59-BAA9E7CEAFC2}"/>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r="14" b="133"/>
        <a:stretch>
          <a:fillRect/>
        </a:stretch>
      </xdr:blipFill>
      <xdr:spPr bwMode="auto">
        <a:xfrm>
          <a:off x="4953000" y="10915650"/>
          <a:ext cx="16065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298450</xdr:colOff>
      <xdr:row>8</xdr:row>
      <xdr:rowOff>120650</xdr:rowOff>
    </xdr:from>
    <xdr:to>
      <xdr:col>4</xdr:col>
      <xdr:colOff>1993900</xdr:colOff>
      <xdr:row>8</xdr:row>
      <xdr:rowOff>1282700</xdr:rowOff>
    </xdr:to>
    <xdr:pic>
      <xdr:nvPicPr>
        <xdr:cNvPr id="352451" name="图片 38" descr="布菲车-折叠系列-功能模块-016">
          <a:extLst>
            <a:ext uri="{FF2B5EF4-FFF2-40B4-BE49-F238E27FC236}">
              <a16:creationId xmlns:a16="http://schemas.microsoft.com/office/drawing/2014/main" id="{4D6A97BB-46B1-436F-A433-3432EE1FD935}"/>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r="38" b="-237"/>
        <a:stretch>
          <a:fillRect/>
        </a:stretch>
      </xdr:blipFill>
      <xdr:spPr bwMode="auto">
        <a:xfrm>
          <a:off x="4972050" y="12668250"/>
          <a:ext cx="16954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228600</xdr:colOff>
      <xdr:row>9</xdr:row>
      <xdr:rowOff>666750</xdr:rowOff>
    </xdr:from>
    <xdr:to>
      <xdr:col>4</xdr:col>
      <xdr:colOff>1746250</xdr:colOff>
      <xdr:row>9</xdr:row>
      <xdr:rowOff>1409700</xdr:rowOff>
    </xdr:to>
    <xdr:pic>
      <xdr:nvPicPr>
        <xdr:cNvPr id="352452" name="图片 46" descr="布菲车-折叠系列-功能模块-002">
          <a:extLst>
            <a:ext uri="{FF2B5EF4-FFF2-40B4-BE49-F238E27FC236}">
              <a16:creationId xmlns:a16="http://schemas.microsoft.com/office/drawing/2014/main" id="{464FA90D-9545-4BFC-A134-AF0AAEDC0C5F}"/>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r="-98" b="139"/>
        <a:stretch>
          <a:fillRect/>
        </a:stretch>
      </xdr:blipFill>
      <xdr:spPr bwMode="auto">
        <a:xfrm>
          <a:off x="4902200" y="14878050"/>
          <a:ext cx="15176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152400</xdr:colOff>
      <xdr:row>10</xdr:row>
      <xdr:rowOff>571500</xdr:rowOff>
    </xdr:from>
    <xdr:to>
      <xdr:col>4</xdr:col>
      <xdr:colOff>1816100</xdr:colOff>
      <xdr:row>10</xdr:row>
      <xdr:rowOff>1536700</xdr:rowOff>
    </xdr:to>
    <xdr:pic>
      <xdr:nvPicPr>
        <xdr:cNvPr id="352453" name="图片 39" descr="布菲车-折叠系列-功能模块-013">
          <a:extLst>
            <a:ext uri="{FF2B5EF4-FFF2-40B4-BE49-F238E27FC236}">
              <a16:creationId xmlns:a16="http://schemas.microsoft.com/office/drawing/2014/main" id="{5EB617D7-FBAB-4241-9BC1-E6454529E4A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t="5" r="128" b="108"/>
        <a:stretch>
          <a:fillRect/>
        </a:stretch>
      </xdr:blipFill>
      <xdr:spPr bwMode="auto">
        <a:xfrm>
          <a:off x="4826000" y="16637000"/>
          <a:ext cx="1663700" cy="965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82550</xdr:colOff>
      <xdr:row>11</xdr:row>
      <xdr:rowOff>558800</xdr:rowOff>
    </xdr:from>
    <xdr:to>
      <xdr:col>4</xdr:col>
      <xdr:colOff>1809750</xdr:colOff>
      <xdr:row>11</xdr:row>
      <xdr:rowOff>1498600</xdr:rowOff>
    </xdr:to>
    <xdr:pic>
      <xdr:nvPicPr>
        <xdr:cNvPr id="352454" name="图片 47" descr="009">
          <a:extLst>
            <a:ext uri="{FF2B5EF4-FFF2-40B4-BE49-F238E27FC236}">
              <a16:creationId xmlns:a16="http://schemas.microsoft.com/office/drawing/2014/main" id="{5BBF9176-23F5-448E-83D0-FE0D11B72FEE}"/>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r="183" b="60"/>
        <a:stretch>
          <a:fillRect/>
        </a:stretch>
      </xdr:blipFill>
      <xdr:spPr bwMode="auto">
        <a:xfrm>
          <a:off x="4756150" y="18338800"/>
          <a:ext cx="1727200" cy="939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457200</xdr:colOff>
      <xdr:row>12</xdr:row>
      <xdr:rowOff>127000</xdr:rowOff>
    </xdr:from>
    <xdr:to>
      <xdr:col>4</xdr:col>
      <xdr:colOff>1587500</xdr:colOff>
      <xdr:row>12</xdr:row>
      <xdr:rowOff>1212850</xdr:rowOff>
    </xdr:to>
    <xdr:pic>
      <xdr:nvPicPr>
        <xdr:cNvPr id="352455" name="Picture 13">
          <a:extLst>
            <a:ext uri="{FF2B5EF4-FFF2-40B4-BE49-F238E27FC236}">
              <a16:creationId xmlns:a16="http://schemas.microsoft.com/office/drawing/2014/main" id="{B6119A54-FC5C-461C-A842-05F9FADFFE38}"/>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5130800" y="19678650"/>
          <a:ext cx="11303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336550</xdr:colOff>
      <xdr:row>13</xdr:row>
      <xdr:rowOff>190500</xdr:rowOff>
    </xdr:from>
    <xdr:to>
      <xdr:col>4</xdr:col>
      <xdr:colOff>1816100</xdr:colOff>
      <xdr:row>13</xdr:row>
      <xdr:rowOff>1276350</xdr:rowOff>
    </xdr:to>
    <xdr:pic>
      <xdr:nvPicPr>
        <xdr:cNvPr id="352456" name="图片 42" descr="布菲车-折叠系列-功能模块-018">
          <a:extLst>
            <a:ext uri="{FF2B5EF4-FFF2-40B4-BE49-F238E27FC236}">
              <a16:creationId xmlns:a16="http://schemas.microsoft.com/office/drawing/2014/main" id="{FDCB04E4-99E7-4B69-9537-EF1418A5FFF9}"/>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r="102" b="46"/>
        <a:stretch>
          <a:fillRect/>
        </a:stretch>
      </xdr:blipFill>
      <xdr:spPr bwMode="auto">
        <a:xfrm>
          <a:off x="5010150" y="21615400"/>
          <a:ext cx="14795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107950</xdr:colOff>
      <xdr:row>14</xdr:row>
      <xdr:rowOff>571500</xdr:rowOff>
    </xdr:from>
    <xdr:to>
      <xdr:col>4</xdr:col>
      <xdr:colOff>1835150</xdr:colOff>
      <xdr:row>14</xdr:row>
      <xdr:rowOff>1460500</xdr:rowOff>
    </xdr:to>
    <xdr:pic>
      <xdr:nvPicPr>
        <xdr:cNvPr id="352457" name="图片 53" descr="007">
          <a:extLst>
            <a:ext uri="{FF2B5EF4-FFF2-40B4-BE49-F238E27FC236}">
              <a16:creationId xmlns:a16="http://schemas.microsoft.com/office/drawing/2014/main" id="{C5131DE0-469C-4545-8908-5B4B39306C3A}"/>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r="-105" b="-204"/>
        <a:stretch>
          <a:fillRect/>
        </a:stretch>
      </xdr:blipFill>
      <xdr:spPr bwMode="auto">
        <a:xfrm>
          <a:off x="4781550" y="23691850"/>
          <a:ext cx="172720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546100</xdr:colOff>
      <xdr:row>15</xdr:row>
      <xdr:rowOff>711200</xdr:rowOff>
    </xdr:from>
    <xdr:to>
      <xdr:col>4</xdr:col>
      <xdr:colOff>1371600</xdr:colOff>
      <xdr:row>15</xdr:row>
      <xdr:rowOff>1600200</xdr:rowOff>
    </xdr:to>
    <xdr:pic>
      <xdr:nvPicPr>
        <xdr:cNvPr id="352458" name="图片 125" descr="前围板.png">
          <a:extLst>
            <a:ext uri="{FF2B5EF4-FFF2-40B4-BE49-F238E27FC236}">
              <a16:creationId xmlns:a16="http://schemas.microsoft.com/office/drawing/2014/main" id="{297E847C-3ACB-4591-BB14-428C27974118}"/>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5219700" y="25723850"/>
          <a:ext cx="82550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488950</xdr:colOff>
      <xdr:row>17</xdr:row>
      <xdr:rowOff>241300</xdr:rowOff>
    </xdr:from>
    <xdr:to>
      <xdr:col>4</xdr:col>
      <xdr:colOff>1727200</xdr:colOff>
      <xdr:row>17</xdr:row>
      <xdr:rowOff>1447800</xdr:rowOff>
    </xdr:to>
    <xdr:pic>
      <xdr:nvPicPr>
        <xdr:cNvPr id="352459" name="图片 61" descr="117">
          <a:extLst>
            <a:ext uri="{FF2B5EF4-FFF2-40B4-BE49-F238E27FC236}">
              <a16:creationId xmlns:a16="http://schemas.microsoft.com/office/drawing/2014/main" id="{3AA880BD-BFA1-4D14-A9AD-0D47C43A1DB8}"/>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5162550" y="29521150"/>
          <a:ext cx="1238250" cy="1206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558800</xdr:colOff>
      <xdr:row>18</xdr:row>
      <xdr:rowOff>190500</xdr:rowOff>
    </xdr:from>
    <xdr:to>
      <xdr:col>4</xdr:col>
      <xdr:colOff>1797050</xdr:colOff>
      <xdr:row>18</xdr:row>
      <xdr:rowOff>1524000</xdr:rowOff>
    </xdr:to>
    <xdr:pic>
      <xdr:nvPicPr>
        <xdr:cNvPr id="352460" name="图片 142" descr="121">
          <a:extLst>
            <a:ext uri="{FF2B5EF4-FFF2-40B4-BE49-F238E27FC236}">
              <a16:creationId xmlns:a16="http://schemas.microsoft.com/office/drawing/2014/main" id="{9DAE8112-350C-4698-9FFF-2DDC99B66824}"/>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r="52" b="130"/>
        <a:stretch>
          <a:fillRect/>
        </a:stretch>
      </xdr:blipFill>
      <xdr:spPr bwMode="auto">
        <a:xfrm>
          <a:off x="5232400" y="31286450"/>
          <a:ext cx="1238250" cy="1333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641350</xdr:colOff>
      <xdr:row>19</xdr:row>
      <xdr:rowOff>158750</xdr:rowOff>
    </xdr:from>
    <xdr:to>
      <xdr:col>4</xdr:col>
      <xdr:colOff>1676400</xdr:colOff>
      <xdr:row>19</xdr:row>
      <xdr:rowOff>1257300</xdr:rowOff>
    </xdr:to>
    <xdr:pic>
      <xdr:nvPicPr>
        <xdr:cNvPr id="352461" name="图片 60" descr="123">
          <a:extLst>
            <a:ext uri="{FF2B5EF4-FFF2-40B4-BE49-F238E27FC236}">
              <a16:creationId xmlns:a16="http://schemas.microsoft.com/office/drawing/2014/main" id="{E137C65B-E9C6-461D-92B4-A0221E147C29}"/>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r="-31" b="-107"/>
        <a:stretch>
          <a:fillRect/>
        </a:stretch>
      </xdr:blipFill>
      <xdr:spPr bwMode="auto">
        <a:xfrm>
          <a:off x="5314950" y="33121600"/>
          <a:ext cx="1035050" cy="1098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298450</xdr:colOff>
      <xdr:row>4</xdr:row>
      <xdr:rowOff>139700</xdr:rowOff>
    </xdr:from>
    <xdr:to>
      <xdr:col>4</xdr:col>
      <xdr:colOff>1733550</xdr:colOff>
      <xdr:row>4</xdr:row>
      <xdr:rowOff>1727200</xdr:rowOff>
    </xdr:to>
    <xdr:pic>
      <xdr:nvPicPr>
        <xdr:cNvPr id="352462" name="图片 58" descr="031">
          <a:extLst>
            <a:ext uri="{FF2B5EF4-FFF2-40B4-BE49-F238E27FC236}">
              <a16:creationId xmlns:a16="http://schemas.microsoft.com/office/drawing/2014/main" id="{E37D0BCD-7D74-4CA1-A27D-27C2C282ECB6}"/>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4972050" y="5645150"/>
          <a:ext cx="1435100" cy="158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698500</xdr:colOff>
      <xdr:row>5</xdr:row>
      <xdr:rowOff>654050</xdr:rowOff>
    </xdr:from>
    <xdr:to>
      <xdr:col>4</xdr:col>
      <xdr:colOff>1339850</xdr:colOff>
      <xdr:row>5</xdr:row>
      <xdr:rowOff>1606550</xdr:rowOff>
    </xdr:to>
    <xdr:pic>
      <xdr:nvPicPr>
        <xdr:cNvPr id="352463" name="图片 55" descr="031">
          <a:extLst>
            <a:ext uri="{FF2B5EF4-FFF2-40B4-BE49-F238E27FC236}">
              <a16:creationId xmlns:a16="http://schemas.microsoft.com/office/drawing/2014/main" id="{F190FD8A-0816-442B-BD42-5CFCC9FBCCF1}"/>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5372100" y="7956550"/>
          <a:ext cx="6413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120650</xdr:colOff>
      <xdr:row>14</xdr:row>
      <xdr:rowOff>342900</xdr:rowOff>
    </xdr:from>
    <xdr:to>
      <xdr:col>4</xdr:col>
      <xdr:colOff>1847850</xdr:colOff>
      <xdr:row>14</xdr:row>
      <xdr:rowOff>1231900</xdr:rowOff>
    </xdr:to>
    <xdr:pic>
      <xdr:nvPicPr>
        <xdr:cNvPr id="352464" name="图片 53" descr="007">
          <a:extLst>
            <a:ext uri="{FF2B5EF4-FFF2-40B4-BE49-F238E27FC236}">
              <a16:creationId xmlns:a16="http://schemas.microsoft.com/office/drawing/2014/main" id="{4EE44EA9-BE8B-49E4-8748-960F6B2F50C4}"/>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r="-105" b="-204"/>
        <a:stretch>
          <a:fillRect/>
        </a:stretch>
      </xdr:blipFill>
      <xdr:spPr bwMode="auto">
        <a:xfrm>
          <a:off x="4794250" y="23463250"/>
          <a:ext cx="172720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298450</xdr:colOff>
      <xdr:row>15</xdr:row>
      <xdr:rowOff>139700</xdr:rowOff>
    </xdr:from>
    <xdr:to>
      <xdr:col>4</xdr:col>
      <xdr:colOff>1733550</xdr:colOff>
      <xdr:row>15</xdr:row>
      <xdr:rowOff>1720850</xdr:rowOff>
    </xdr:to>
    <xdr:pic>
      <xdr:nvPicPr>
        <xdr:cNvPr id="352465" name="图片 58" descr="031">
          <a:extLst>
            <a:ext uri="{FF2B5EF4-FFF2-40B4-BE49-F238E27FC236}">
              <a16:creationId xmlns:a16="http://schemas.microsoft.com/office/drawing/2014/main" id="{4D0D6DD9-3542-44AC-B38A-CCE159A1965F}"/>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4972050" y="25152350"/>
          <a:ext cx="1435100" cy="158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698500</xdr:colOff>
      <xdr:row>16</xdr:row>
      <xdr:rowOff>647700</xdr:rowOff>
    </xdr:from>
    <xdr:to>
      <xdr:col>4</xdr:col>
      <xdr:colOff>1339850</xdr:colOff>
      <xdr:row>16</xdr:row>
      <xdr:rowOff>1600200</xdr:rowOff>
    </xdr:to>
    <xdr:pic>
      <xdr:nvPicPr>
        <xdr:cNvPr id="352466" name="图片 55" descr="031">
          <a:extLst>
            <a:ext uri="{FF2B5EF4-FFF2-40B4-BE49-F238E27FC236}">
              <a16:creationId xmlns:a16="http://schemas.microsoft.com/office/drawing/2014/main" id="{7A834207-8D47-4B46-8483-865BFFD7CBAE}"/>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5372100" y="27793950"/>
          <a:ext cx="6413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292100</xdr:colOff>
      <xdr:row>4</xdr:row>
      <xdr:rowOff>44450</xdr:rowOff>
    </xdr:from>
    <xdr:to>
      <xdr:col>4</xdr:col>
      <xdr:colOff>1371600</xdr:colOff>
      <xdr:row>4</xdr:row>
      <xdr:rowOff>819150</xdr:rowOff>
    </xdr:to>
    <xdr:pic>
      <xdr:nvPicPr>
        <xdr:cNvPr id="252421" name="Picture 24" descr="Picture 24">
          <a:extLst>
            <a:ext uri="{FF2B5EF4-FFF2-40B4-BE49-F238E27FC236}">
              <a16:creationId xmlns:a16="http://schemas.microsoft.com/office/drawing/2014/main" id="{03E3BD0E-9ABC-48FA-BE83-E4D6F397EFF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651250" y="2463800"/>
          <a:ext cx="107950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457200</xdr:colOff>
      <xdr:row>6</xdr:row>
      <xdr:rowOff>38100</xdr:rowOff>
    </xdr:from>
    <xdr:to>
      <xdr:col>4</xdr:col>
      <xdr:colOff>1174750</xdr:colOff>
      <xdr:row>6</xdr:row>
      <xdr:rowOff>793750</xdr:rowOff>
    </xdr:to>
    <xdr:pic>
      <xdr:nvPicPr>
        <xdr:cNvPr id="252422" name="Picture 3" descr="Picture 3">
          <a:extLst>
            <a:ext uri="{FF2B5EF4-FFF2-40B4-BE49-F238E27FC236}">
              <a16:creationId xmlns:a16="http://schemas.microsoft.com/office/drawing/2014/main" id="{35F20ADA-614C-4004-A280-79627481574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816350" y="4083050"/>
          <a:ext cx="717550" cy="755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438150</xdr:colOff>
      <xdr:row>9</xdr:row>
      <xdr:rowOff>38100</xdr:rowOff>
    </xdr:from>
    <xdr:to>
      <xdr:col>4</xdr:col>
      <xdr:colOff>1447800</xdr:colOff>
      <xdr:row>9</xdr:row>
      <xdr:rowOff>774700</xdr:rowOff>
    </xdr:to>
    <xdr:pic>
      <xdr:nvPicPr>
        <xdr:cNvPr id="252423" name="Picture 4" descr="Picture 4">
          <a:extLst>
            <a:ext uri="{FF2B5EF4-FFF2-40B4-BE49-F238E27FC236}">
              <a16:creationId xmlns:a16="http://schemas.microsoft.com/office/drawing/2014/main" id="{A9C9AB39-A520-4303-99C4-DF9D6DFC512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b="-229"/>
        <a:stretch>
          <a:fillRect/>
        </a:stretch>
      </xdr:blipFill>
      <xdr:spPr bwMode="auto">
        <a:xfrm>
          <a:off x="3797300" y="5924550"/>
          <a:ext cx="100965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203200</xdr:colOff>
      <xdr:row>3</xdr:row>
      <xdr:rowOff>25400</xdr:rowOff>
    </xdr:from>
    <xdr:to>
      <xdr:col>4</xdr:col>
      <xdr:colOff>1460500</xdr:colOff>
      <xdr:row>3</xdr:row>
      <xdr:rowOff>673100</xdr:rowOff>
    </xdr:to>
    <xdr:pic>
      <xdr:nvPicPr>
        <xdr:cNvPr id="252424" name="Picture 6" descr="Picture 6">
          <a:extLst>
            <a:ext uri="{FF2B5EF4-FFF2-40B4-BE49-F238E27FC236}">
              <a16:creationId xmlns:a16="http://schemas.microsoft.com/office/drawing/2014/main" id="{39B3744D-F51B-4AEF-9D35-F4157ACBF9B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562350" y="1739900"/>
          <a:ext cx="12573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412750</xdr:colOff>
      <xdr:row>8</xdr:row>
      <xdr:rowOff>19050</xdr:rowOff>
    </xdr:from>
    <xdr:to>
      <xdr:col>4</xdr:col>
      <xdr:colOff>1422400</xdr:colOff>
      <xdr:row>8</xdr:row>
      <xdr:rowOff>603250</xdr:rowOff>
    </xdr:to>
    <xdr:pic>
      <xdr:nvPicPr>
        <xdr:cNvPr id="252425" name="Picture 5" descr="Picture 5">
          <a:extLst>
            <a:ext uri="{FF2B5EF4-FFF2-40B4-BE49-F238E27FC236}">
              <a16:creationId xmlns:a16="http://schemas.microsoft.com/office/drawing/2014/main" id="{753DA27A-650D-425D-8814-068EFF5E4A0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b="635"/>
        <a:stretch>
          <a:fillRect/>
        </a:stretch>
      </xdr:blipFill>
      <xdr:spPr bwMode="auto">
        <a:xfrm>
          <a:off x="3771900" y="5270500"/>
          <a:ext cx="10096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349250</xdr:colOff>
      <xdr:row>4</xdr:row>
      <xdr:rowOff>95250</xdr:rowOff>
    </xdr:from>
    <xdr:to>
      <xdr:col>7</xdr:col>
      <xdr:colOff>1104900</xdr:colOff>
      <xdr:row>4</xdr:row>
      <xdr:rowOff>622300</xdr:rowOff>
    </xdr:to>
    <xdr:pic>
      <xdr:nvPicPr>
        <xdr:cNvPr id="252426" name="Picture 24" descr="Picture 24">
          <a:extLst>
            <a:ext uri="{FF2B5EF4-FFF2-40B4-BE49-F238E27FC236}">
              <a16:creationId xmlns:a16="http://schemas.microsoft.com/office/drawing/2014/main" id="{4A55DA8E-AF29-4232-8F95-CAA1D93C1A0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461250" y="2514600"/>
          <a:ext cx="7556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311150</xdr:colOff>
      <xdr:row>1</xdr:row>
      <xdr:rowOff>165100</xdr:rowOff>
    </xdr:from>
    <xdr:to>
      <xdr:col>7</xdr:col>
      <xdr:colOff>1060450</xdr:colOff>
      <xdr:row>1</xdr:row>
      <xdr:rowOff>406400</xdr:rowOff>
    </xdr:to>
    <xdr:pic>
      <xdr:nvPicPr>
        <xdr:cNvPr id="252427" name="Picture 6" descr="Picture 6">
          <a:extLst>
            <a:ext uri="{FF2B5EF4-FFF2-40B4-BE49-F238E27FC236}">
              <a16:creationId xmlns:a16="http://schemas.microsoft.com/office/drawing/2014/main" id="{1397CE4C-4C34-41B1-A7E9-80A8A7B80AEE}"/>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423150" y="736600"/>
          <a:ext cx="74930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330200</xdr:colOff>
      <xdr:row>2</xdr:row>
      <xdr:rowOff>165100</xdr:rowOff>
    </xdr:from>
    <xdr:to>
      <xdr:col>7</xdr:col>
      <xdr:colOff>1079500</xdr:colOff>
      <xdr:row>2</xdr:row>
      <xdr:rowOff>406400</xdr:rowOff>
    </xdr:to>
    <xdr:pic>
      <xdr:nvPicPr>
        <xdr:cNvPr id="252428" name="Picture 6" descr="Picture 6">
          <a:extLst>
            <a:ext uri="{FF2B5EF4-FFF2-40B4-BE49-F238E27FC236}">
              <a16:creationId xmlns:a16="http://schemas.microsoft.com/office/drawing/2014/main" id="{C74CA648-ACA8-4ECC-B9EB-516D44E892F5}"/>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442200" y="1308100"/>
          <a:ext cx="749300" cy="24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349250</xdr:colOff>
      <xdr:row>3</xdr:row>
      <xdr:rowOff>171450</xdr:rowOff>
    </xdr:from>
    <xdr:to>
      <xdr:col>7</xdr:col>
      <xdr:colOff>1098550</xdr:colOff>
      <xdr:row>3</xdr:row>
      <xdr:rowOff>482600</xdr:rowOff>
    </xdr:to>
    <xdr:pic>
      <xdr:nvPicPr>
        <xdr:cNvPr id="252429" name="Picture 6" descr="Picture 6">
          <a:extLst>
            <a:ext uri="{FF2B5EF4-FFF2-40B4-BE49-F238E27FC236}">
              <a16:creationId xmlns:a16="http://schemas.microsoft.com/office/drawing/2014/main" id="{BBF2EC9E-C948-4179-AE0E-E28CD6E1DA9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461250" y="1885950"/>
          <a:ext cx="749300" cy="31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381000</xdr:colOff>
      <xdr:row>5</xdr:row>
      <xdr:rowOff>190500</xdr:rowOff>
    </xdr:from>
    <xdr:to>
      <xdr:col>7</xdr:col>
      <xdr:colOff>1130300</xdr:colOff>
      <xdr:row>5</xdr:row>
      <xdr:rowOff>546100</xdr:rowOff>
    </xdr:to>
    <xdr:pic>
      <xdr:nvPicPr>
        <xdr:cNvPr id="252430" name="Picture 6" descr="Picture 6">
          <a:extLst>
            <a:ext uri="{FF2B5EF4-FFF2-40B4-BE49-F238E27FC236}">
              <a16:creationId xmlns:a16="http://schemas.microsoft.com/office/drawing/2014/main" id="{F3C93A77-073D-4C86-9D1E-082529BA96D8}"/>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7493000" y="3454400"/>
          <a:ext cx="749300" cy="355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7</xdr:col>
      <xdr:colOff>279400</xdr:colOff>
      <xdr:row>6</xdr:row>
      <xdr:rowOff>171450</xdr:rowOff>
    </xdr:from>
    <xdr:to>
      <xdr:col>7</xdr:col>
      <xdr:colOff>1155700</xdr:colOff>
      <xdr:row>6</xdr:row>
      <xdr:rowOff>698500</xdr:rowOff>
    </xdr:to>
    <xdr:pic>
      <xdr:nvPicPr>
        <xdr:cNvPr id="252431" name="Picture 81">
          <a:extLst>
            <a:ext uri="{FF2B5EF4-FFF2-40B4-BE49-F238E27FC236}">
              <a16:creationId xmlns:a16="http://schemas.microsoft.com/office/drawing/2014/main" id="{5FE0422B-22A1-49FC-A04F-9CF9AB07471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391400" y="4216400"/>
          <a:ext cx="8763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0.xml><?xml version="1.0" encoding="utf-8"?>
<xdr:wsDr xmlns:xdr="http://schemas.openxmlformats.org/drawingml/2006/spreadsheetDrawing" xmlns:a="http://schemas.openxmlformats.org/drawingml/2006/main">
  <xdr:twoCellAnchor>
    <xdr:from>
      <xdr:col>3</xdr:col>
      <xdr:colOff>279400</xdr:colOff>
      <xdr:row>1</xdr:row>
      <xdr:rowOff>139700</xdr:rowOff>
    </xdr:from>
    <xdr:to>
      <xdr:col>3</xdr:col>
      <xdr:colOff>1377950</xdr:colOff>
      <xdr:row>1</xdr:row>
      <xdr:rowOff>996950</xdr:rowOff>
    </xdr:to>
    <xdr:pic>
      <xdr:nvPicPr>
        <xdr:cNvPr id="273785" name="Picture 2" descr="Picture 2">
          <a:extLst>
            <a:ext uri="{FF2B5EF4-FFF2-40B4-BE49-F238E27FC236}">
              <a16:creationId xmlns:a16="http://schemas.microsoft.com/office/drawing/2014/main" id="{47905626-FB4A-4A90-A63B-4CE4CA101C2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384550" y="527050"/>
          <a:ext cx="10985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158750</xdr:colOff>
      <xdr:row>2</xdr:row>
      <xdr:rowOff>63500</xdr:rowOff>
    </xdr:from>
    <xdr:to>
      <xdr:col>3</xdr:col>
      <xdr:colOff>1492250</xdr:colOff>
      <xdr:row>2</xdr:row>
      <xdr:rowOff>901700</xdr:rowOff>
    </xdr:to>
    <xdr:pic>
      <xdr:nvPicPr>
        <xdr:cNvPr id="273786" name="Picture 15" descr="Picture 15">
          <a:extLst>
            <a:ext uri="{FF2B5EF4-FFF2-40B4-BE49-F238E27FC236}">
              <a16:creationId xmlns:a16="http://schemas.microsoft.com/office/drawing/2014/main" id="{6394248A-CF18-4BD3-B878-12462C2A668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263900" y="1784350"/>
          <a:ext cx="13335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222250</xdr:colOff>
      <xdr:row>6</xdr:row>
      <xdr:rowOff>234950</xdr:rowOff>
    </xdr:from>
    <xdr:to>
      <xdr:col>3</xdr:col>
      <xdr:colOff>1485900</xdr:colOff>
      <xdr:row>6</xdr:row>
      <xdr:rowOff>850900</xdr:rowOff>
    </xdr:to>
    <xdr:pic>
      <xdr:nvPicPr>
        <xdr:cNvPr id="273787" name="Picture 1" descr="Picture 1">
          <a:extLst>
            <a:ext uri="{FF2B5EF4-FFF2-40B4-BE49-F238E27FC236}">
              <a16:creationId xmlns:a16="http://schemas.microsoft.com/office/drawing/2014/main" id="{E2C4EAC9-D68F-4C36-BB2B-5FD99F55D05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r="113" b="285"/>
        <a:stretch>
          <a:fillRect/>
        </a:stretch>
      </xdr:blipFill>
      <xdr:spPr bwMode="auto">
        <a:xfrm>
          <a:off x="3327400" y="6172200"/>
          <a:ext cx="12636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4</xdr:col>
      <xdr:colOff>222250</xdr:colOff>
      <xdr:row>1</xdr:row>
      <xdr:rowOff>311150</xdr:rowOff>
    </xdr:from>
    <xdr:to>
      <xdr:col>4</xdr:col>
      <xdr:colOff>1270000</xdr:colOff>
      <xdr:row>1</xdr:row>
      <xdr:rowOff>1016000</xdr:rowOff>
    </xdr:to>
    <xdr:pic>
      <xdr:nvPicPr>
        <xdr:cNvPr id="273788" name="Picture 17">
          <a:extLst>
            <a:ext uri="{FF2B5EF4-FFF2-40B4-BE49-F238E27FC236}">
              <a16:creationId xmlns:a16="http://schemas.microsoft.com/office/drawing/2014/main" id="{9D934769-F9A9-495A-8098-B68E78E85E3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251450" y="698500"/>
          <a:ext cx="10477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107950</xdr:colOff>
      <xdr:row>2</xdr:row>
      <xdr:rowOff>152400</xdr:rowOff>
    </xdr:from>
    <xdr:to>
      <xdr:col>4</xdr:col>
      <xdr:colOff>1397000</xdr:colOff>
      <xdr:row>2</xdr:row>
      <xdr:rowOff>838200</xdr:rowOff>
    </xdr:to>
    <xdr:pic>
      <xdr:nvPicPr>
        <xdr:cNvPr id="273789" name="Picture 2">
          <a:extLst>
            <a:ext uri="{FF2B5EF4-FFF2-40B4-BE49-F238E27FC236}">
              <a16:creationId xmlns:a16="http://schemas.microsoft.com/office/drawing/2014/main" id="{8589D645-2058-4B84-9E23-676C1356FD1F}"/>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137150" y="1873250"/>
          <a:ext cx="12890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438150</xdr:colOff>
      <xdr:row>3</xdr:row>
      <xdr:rowOff>82550</xdr:rowOff>
    </xdr:from>
    <xdr:to>
      <xdr:col>4</xdr:col>
      <xdr:colOff>1054100</xdr:colOff>
      <xdr:row>3</xdr:row>
      <xdr:rowOff>869950</xdr:rowOff>
    </xdr:to>
    <xdr:pic>
      <xdr:nvPicPr>
        <xdr:cNvPr id="273790" name="Picture 19">
          <a:extLst>
            <a:ext uri="{FF2B5EF4-FFF2-40B4-BE49-F238E27FC236}">
              <a16:creationId xmlns:a16="http://schemas.microsoft.com/office/drawing/2014/main" id="{6255DA14-410A-4863-89D8-2C967A36B3C5}"/>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467350" y="2730500"/>
          <a:ext cx="615950" cy="787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177800</xdr:colOff>
      <xdr:row>5</xdr:row>
      <xdr:rowOff>171450</xdr:rowOff>
    </xdr:from>
    <xdr:to>
      <xdr:col>4</xdr:col>
      <xdr:colOff>1206500</xdr:colOff>
      <xdr:row>5</xdr:row>
      <xdr:rowOff>946150</xdr:rowOff>
    </xdr:to>
    <xdr:pic>
      <xdr:nvPicPr>
        <xdr:cNvPr id="273791" name="Picture 11">
          <a:extLst>
            <a:ext uri="{FF2B5EF4-FFF2-40B4-BE49-F238E27FC236}">
              <a16:creationId xmlns:a16="http://schemas.microsoft.com/office/drawing/2014/main" id="{02D036BA-A02A-471F-88F2-FDE8B594ED3C}"/>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207000" y="4940300"/>
          <a:ext cx="102870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38100</xdr:colOff>
      <xdr:row>6</xdr:row>
      <xdr:rowOff>234950</xdr:rowOff>
    </xdr:from>
    <xdr:to>
      <xdr:col>4</xdr:col>
      <xdr:colOff>1314450</xdr:colOff>
      <xdr:row>6</xdr:row>
      <xdr:rowOff>825500</xdr:rowOff>
    </xdr:to>
    <xdr:pic>
      <xdr:nvPicPr>
        <xdr:cNvPr id="273792" name="Picture 21">
          <a:extLst>
            <a:ext uri="{FF2B5EF4-FFF2-40B4-BE49-F238E27FC236}">
              <a16:creationId xmlns:a16="http://schemas.microsoft.com/office/drawing/2014/main" id="{FEDDDC40-6742-481B-837A-CCED401065F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067300" y="6172200"/>
          <a:ext cx="12763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139700</xdr:colOff>
      <xdr:row>7</xdr:row>
      <xdr:rowOff>241300</xdr:rowOff>
    </xdr:from>
    <xdr:to>
      <xdr:col>4</xdr:col>
      <xdr:colOff>1346200</xdr:colOff>
      <xdr:row>7</xdr:row>
      <xdr:rowOff>800100</xdr:rowOff>
    </xdr:to>
    <xdr:pic>
      <xdr:nvPicPr>
        <xdr:cNvPr id="273793" name="Picture 22">
          <a:extLst>
            <a:ext uri="{FF2B5EF4-FFF2-40B4-BE49-F238E27FC236}">
              <a16:creationId xmlns:a16="http://schemas.microsoft.com/office/drawing/2014/main" id="{AA54B017-5EDA-4680-8EEE-43D5AFA23FF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168900" y="7346950"/>
          <a:ext cx="120650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196850</xdr:colOff>
      <xdr:row>4</xdr:row>
      <xdr:rowOff>209550</xdr:rowOff>
    </xdr:from>
    <xdr:to>
      <xdr:col>4</xdr:col>
      <xdr:colOff>1143000</xdr:colOff>
      <xdr:row>4</xdr:row>
      <xdr:rowOff>914400</xdr:rowOff>
    </xdr:to>
    <xdr:pic>
      <xdr:nvPicPr>
        <xdr:cNvPr id="273794" name="Picture 1">
          <a:extLst>
            <a:ext uri="{FF2B5EF4-FFF2-40B4-BE49-F238E27FC236}">
              <a16:creationId xmlns:a16="http://schemas.microsoft.com/office/drawing/2014/main" id="{CA0CDED2-4F6F-4B55-8187-FD8AF144F62E}"/>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226050" y="3810000"/>
          <a:ext cx="9461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1.xml><?xml version="1.0" encoding="utf-8"?>
<xdr:wsDr xmlns:xdr="http://schemas.openxmlformats.org/drawingml/2006/spreadsheetDrawing" xmlns:a="http://schemas.openxmlformats.org/drawingml/2006/main">
  <xdr:twoCellAnchor>
    <xdr:from>
      <xdr:col>2</xdr:col>
      <xdr:colOff>88900</xdr:colOff>
      <xdr:row>1</xdr:row>
      <xdr:rowOff>266700</xdr:rowOff>
    </xdr:from>
    <xdr:to>
      <xdr:col>2</xdr:col>
      <xdr:colOff>1117600</xdr:colOff>
      <xdr:row>1</xdr:row>
      <xdr:rowOff>863600</xdr:rowOff>
    </xdr:to>
    <xdr:pic>
      <xdr:nvPicPr>
        <xdr:cNvPr id="40497" name="Picture 42" descr="Picture 42">
          <a:extLst>
            <a:ext uri="{FF2B5EF4-FFF2-40B4-BE49-F238E27FC236}">
              <a16:creationId xmlns:a16="http://schemas.microsoft.com/office/drawing/2014/main" id="{2E790B8F-F108-4B42-90BA-6E5D8DAA6F7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625600" y="647700"/>
          <a:ext cx="102870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2</xdr:col>
      <xdr:colOff>57150</xdr:colOff>
      <xdr:row>2</xdr:row>
      <xdr:rowOff>209550</xdr:rowOff>
    </xdr:from>
    <xdr:to>
      <xdr:col>2</xdr:col>
      <xdr:colOff>1035050</xdr:colOff>
      <xdr:row>2</xdr:row>
      <xdr:rowOff>838200</xdr:rowOff>
    </xdr:to>
    <xdr:pic>
      <xdr:nvPicPr>
        <xdr:cNvPr id="40498" name="Picture 43" descr="Picture 43">
          <a:extLst>
            <a:ext uri="{FF2B5EF4-FFF2-40B4-BE49-F238E27FC236}">
              <a16:creationId xmlns:a16="http://schemas.microsoft.com/office/drawing/2014/main" id="{AA10C49A-64B6-4D17-8E91-7884B577AC7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93850" y="1581150"/>
          <a:ext cx="9779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6</xdr:col>
      <xdr:colOff>69850</xdr:colOff>
      <xdr:row>1</xdr:row>
      <xdr:rowOff>241300</xdr:rowOff>
    </xdr:from>
    <xdr:to>
      <xdr:col>6</xdr:col>
      <xdr:colOff>1098550</xdr:colOff>
      <xdr:row>1</xdr:row>
      <xdr:rowOff>838200</xdr:rowOff>
    </xdr:to>
    <xdr:pic>
      <xdr:nvPicPr>
        <xdr:cNvPr id="40499" name="Picture 42" descr="Picture 42">
          <a:extLst>
            <a:ext uri="{FF2B5EF4-FFF2-40B4-BE49-F238E27FC236}">
              <a16:creationId xmlns:a16="http://schemas.microsoft.com/office/drawing/2014/main" id="{54D2C197-481E-479A-B8FE-9198333DC65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32350" y="622300"/>
          <a:ext cx="102870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6</xdr:col>
      <xdr:colOff>88900</xdr:colOff>
      <xdr:row>2</xdr:row>
      <xdr:rowOff>165100</xdr:rowOff>
    </xdr:from>
    <xdr:to>
      <xdr:col>6</xdr:col>
      <xdr:colOff>1066800</xdr:colOff>
      <xdr:row>2</xdr:row>
      <xdr:rowOff>793750</xdr:rowOff>
    </xdr:to>
    <xdr:pic>
      <xdr:nvPicPr>
        <xdr:cNvPr id="40500" name="Picture 43" descr="Picture 43">
          <a:extLst>
            <a:ext uri="{FF2B5EF4-FFF2-40B4-BE49-F238E27FC236}">
              <a16:creationId xmlns:a16="http://schemas.microsoft.com/office/drawing/2014/main" id="{D4AA7F08-B6DB-48A2-ABB3-C537A11EC94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851400" y="1536700"/>
          <a:ext cx="9779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42.xml><?xml version="1.0" encoding="utf-8"?>
<xdr:wsDr xmlns:xdr="http://schemas.openxmlformats.org/drawingml/2006/spreadsheetDrawing" xmlns:a="http://schemas.openxmlformats.org/drawingml/2006/main">
  <xdr:twoCellAnchor>
    <xdr:from>
      <xdr:col>3</xdr:col>
      <xdr:colOff>88900</xdr:colOff>
      <xdr:row>3</xdr:row>
      <xdr:rowOff>203200</xdr:rowOff>
    </xdr:from>
    <xdr:to>
      <xdr:col>3</xdr:col>
      <xdr:colOff>1035050</xdr:colOff>
      <xdr:row>3</xdr:row>
      <xdr:rowOff>654050</xdr:rowOff>
    </xdr:to>
    <xdr:pic>
      <xdr:nvPicPr>
        <xdr:cNvPr id="335233" name="Picture 3644" descr="Picture 3644">
          <a:extLst>
            <a:ext uri="{FF2B5EF4-FFF2-40B4-BE49-F238E27FC236}">
              <a16:creationId xmlns:a16="http://schemas.microsoft.com/office/drawing/2014/main" id="{AE970D1F-C26A-40BE-94C6-1EF8D8355A6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r="-127" b="-46"/>
        <a:stretch>
          <a:fillRect/>
        </a:stretch>
      </xdr:blipFill>
      <xdr:spPr bwMode="auto">
        <a:xfrm>
          <a:off x="4171950" y="2330450"/>
          <a:ext cx="94615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88900</xdr:colOff>
      <xdr:row>4</xdr:row>
      <xdr:rowOff>133350</xdr:rowOff>
    </xdr:from>
    <xdr:to>
      <xdr:col>3</xdr:col>
      <xdr:colOff>1187450</xdr:colOff>
      <xdr:row>4</xdr:row>
      <xdr:rowOff>609600</xdr:rowOff>
    </xdr:to>
    <xdr:pic>
      <xdr:nvPicPr>
        <xdr:cNvPr id="335234" name="Picture 3645" descr="Picture 3645">
          <a:extLst>
            <a:ext uri="{FF2B5EF4-FFF2-40B4-BE49-F238E27FC236}">
              <a16:creationId xmlns:a16="http://schemas.microsoft.com/office/drawing/2014/main" id="{72E85AA3-409C-4D19-8B32-F5FFBA58D40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r="195" b="-230"/>
        <a:stretch>
          <a:fillRect/>
        </a:stretch>
      </xdr:blipFill>
      <xdr:spPr bwMode="auto">
        <a:xfrm>
          <a:off x="4171950" y="3041650"/>
          <a:ext cx="10985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247650</xdr:colOff>
      <xdr:row>5</xdr:row>
      <xdr:rowOff>127000</xdr:rowOff>
    </xdr:from>
    <xdr:to>
      <xdr:col>3</xdr:col>
      <xdr:colOff>1117600</xdr:colOff>
      <xdr:row>5</xdr:row>
      <xdr:rowOff>647700</xdr:rowOff>
    </xdr:to>
    <xdr:pic>
      <xdr:nvPicPr>
        <xdr:cNvPr id="335235" name="Picture 248" descr="Picture 248">
          <a:extLst>
            <a:ext uri="{FF2B5EF4-FFF2-40B4-BE49-F238E27FC236}">
              <a16:creationId xmlns:a16="http://schemas.microsoft.com/office/drawing/2014/main" id="{8A209AD5-DF27-499D-8452-4D7C55A3ACB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b="-385"/>
        <a:stretch>
          <a:fillRect/>
        </a:stretch>
      </xdr:blipFill>
      <xdr:spPr bwMode="auto">
        <a:xfrm>
          <a:off x="4330700" y="4108450"/>
          <a:ext cx="86995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292100</xdr:colOff>
      <xdr:row>6</xdr:row>
      <xdr:rowOff>38100</xdr:rowOff>
    </xdr:from>
    <xdr:to>
      <xdr:col>3</xdr:col>
      <xdr:colOff>977900</xdr:colOff>
      <xdr:row>6</xdr:row>
      <xdr:rowOff>666750</xdr:rowOff>
    </xdr:to>
    <xdr:pic>
      <xdr:nvPicPr>
        <xdr:cNvPr id="335236" name="Picture 251" descr="Picture 251">
          <a:extLst>
            <a:ext uri="{FF2B5EF4-FFF2-40B4-BE49-F238E27FC236}">
              <a16:creationId xmlns:a16="http://schemas.microsoft.com/office/drawing/2014/main" id="{65775EAE-C105-4191-B2B6-513A467CC187}"/>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r="-24" b="-82"/>
        <a:stretch>
          <a:fillRect/>
        </a:stretch>
      </xdr:blipFill>
      <xdr:spPr bwMode="auto">
        <a:xfrm>
          <a:off x="4375150" y="4978400"/>
          <a:ext cx="6858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438150</xdr:colOff>
      <xdr:row>13</xdr:row>
      <xdr:rowOff>133350</xdr:rowOff>
    </xdr:from>
    <xdr:to>
      <xdr:col>3</xdr:col>
      <xdr:colOff>857250</xdr:colOff>
      <xdr:row>13</xdr:row>
      <xdr:rowOff>742950</xdr:rowOff>
    </xdr:to>
    <xdr:pic>
      <xdr:nvPicPr>
        <xdr:cNvPr id="335237" name="Picture 1165" descr="Picture 1165">
          <a:extLst>
            <a:ext uri="{FF2B5EF4-FFF2-40B4-BE49-F238E27FC236}">
              <a16:creationId xmlns:a16="http://schemas.microsoft.com/office/drawing/2014/main" id="{8CC99503-7412-406D-9632-530B05A518A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521200" y="12236450"/>
          <a:ext cx="4191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450850</xdr:colOff>
      <xdr:row>12</xdr:row>
      <xdr:rowOff>133350</xdr:rowOff>
    </xdr:from>
    <xdr:to>
      <xdr:col>3</xdr:col>
      <xdr:colOff>869950</xdr:colOff>
      <xdr:row>12</xdr:row>
      <xdr:rowOff>742950</xdr:rowOff>
    </xdr:to>
    <xdr:pic>
      <xdr:nvPicPr>
        <xdr:cNvPr id="335238" name="Picture 1165" descr="Picture 1165">
          <a:extLst>
            <a:ext uri="{FF2B5EF4-FFF2-40B4-BE49-F238E27FC236}">
              <a16:creationId xmlns:a16="http://schemas.microsoft.com/office/drawing/2014/main" id="{9F1C21E3-FA92-4CBC-97C3-BF028124571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533900" y="11017250"/>
          <a:ext cx="4191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209550</xdr:colOff>
      <xdr:row>7</xdr:row>
      <xdr:rowOff>133350</xdr:rowOff>
    </xdr:from>
    <xdr:to>
      <xdr:col>3</xdr:col>
      <xdr:colOff>1187450</xdr:colOff>
      <xdr:row>7</xdr:row>
      <xdr:rowOff>692150</xdr:rowOff>
    </xdr:to>
    <xdr:pic>
      <xdr:nvPicPr>
        <xdr:cNvPr id="335239" name="Picture 26" descr="Picture 26">
          <a:extLst>
            <a:ext uri="{FF2B5EF4-FFF2-40B4-BE49-F238E27FC236}">
              <a16:creationId xmlns:a16="http://schemas.microsoft.com/office/drawing/2014/main" id="{DFF09E3B-3A4F-4B40-AB71-91C92A825742}"/>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292600" y="6064250"/>
          <a:ext cx="977900" cy="558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273050</xdr:colOff>
      <xdr:row>8</xdr:row>
      <xdr:rowOff>247650</xdr:rowOff>
    </xdr:from>
    <xdr:to>
      <xdr:col>3</xdr:col>
      <xdr:colOff>1301750</xdr:colOff>
      <xdr:row>8</xdr:row>
      <xdr:rowOff>800100</xdr:rowOff>
    </xdr:to>
    <xdr:pic>
      <xdr:nvPicPr>
        <xdr:cNvPr id="335240" name="Picture 27" descr="Picture 27">
          <a:extLst>
            <a:ext uri="{FF2B5EF4-FFF2-40B4-BE49-F238E27FC236}">
              <a16:creationId xmlns:a16="http://schemas.microsoft.com/office/drawing/2014/main" id="{683FED26-011E-4990-BACC-EBE4ECCBEB1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356100" y="7169150"/>
          <a:ext cx="10287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298450</xdr:colOff>
      <xdr:row>9</xdr:row>
      <xdr:rowOff>215900</xdr:rowOff>
    </xdr:from>
    <xdr:to>
      <xdr:col>3</xdr:col>
      <xdr:colOff>1174750</xdr:colOff>
      <xdr:row>9</xdr:row>
      <xdr:rowOff>806450</xdr:rowOff>
    </xdr:to>
    <xdr:pic>
      <xdr:nvPicPr>
        <xdr:cNvPr id="335241" name="Picture 28" descr="Picture 28">
          <a:extLst>
            <a:ext uri="{FF2B5EF4-FFF2-40B4-BE49-F238E27FC236}">
              <a16:creationId xmlns:a16="http://schemas.microsoft.com/office/drawing/2014/main" id="{6DCA55C3-BA6D-4E3B-A62E-150F89C7834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381500" y="8153400"/>
          <a:ext cx="8763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196850</xdr:colOff>
      <xdr:row>10</xdr:row>
      <xdr:rowOff>95250</xdr:rowOff>
    </xdr:from>
    <xdr:to>
      <xdr:col>3</xdr:col>
      <xdr:colOff>1136650</xdr:colOff>
      <xdr:row>10</xdr:row>
      <xdr:rowOff>730250</xdr:rowOff>
    </xdr:to>
    <xdr:pic>
      <xdr:nvPicPr>
        <xdr:cNvPr id="335242" name="Picture 29" descr="Picture 29">
          <a:extLst>
            <a:ext uri="{FF2B5EF4-FFF2-40B4-BE49-F238E27FC236}">
              <a16:creationId xmlns:a16="http://schemas.microsoft.com/office/drawing/2014/main" id="{76541DCF-D2E5-4DCE-8E85-4F2EAED7F3C2}"/>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279900" y="9048750"/>
          <a:ext cx="93980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412750</xdr:colOff>
      <xdr:row>11</xdr:row>
      <xdr:rowOff>101600</xdr:rowOff>
    </xdr:from>
    <xdr:to>
      <xdr:col>3</xdr:col>
      <xdr:colOff>1079500</xdr:colOff>
      <xdr:row>11</xdr:row>
      <xdr:rowOff>717550</xdr:rowOff>
    </xdr:to>
    <xdr:pic>
      <xdr:nvPicPr>
        <xdr:cNvPr id="335243" name="Picture 11" descr="Picture 11">
          <a:extLst>
            <a:ext uri="{FF2B5EF4-FFF2-40B4-BE49-F238E27FC236}">
              <a16:creationId xmlns:a16="http://schemas.microsoft.com/office/drawing/2014/main" id="{A6C38F61-F496-4585-8A6A-ADBA1744840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495800" y="10071100"/>
          <a:ext cx="6667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336550</xdr:colOff>
      <xdr:row>2</xdr:row>
      <xdr:rowOff>38100</xdr:rowOff>
    </xdr:from>
    <xdr:to>
      <xdr:col>3</xdr:col>
      <xdr:colOff>1193800</xdr:colOff>
      <xdr:row>2</xdr:row>
      <xdr:rowOff>704850</xdr:rowOff>
    </xdr:to>
    <xdr:pic>
      <xdr:nvPicPr>
        <xdr:cNvPr id="335244" name="Picture 258" descr="Picture 258">
          <a:extLst>
            <a:ext uri="{FF2B5EF4-FFF2-40B4-BE49-F238E27FC236}">
              <a16:creationId xmlns:a16="http://schemas.microsoft.com/office/drawing/2014/main" id="{E25F1E72-FB5D-48E9-8ACE-2CE59A7478A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419600" y="1282700"/>
          <a:ext cx="8572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508000</xdr:colOff>
      <xdr:row>14</xdr:row>
      <xdr:rowOff>57150</xdr:rowOff>
    </xdr:from>
    <xdr:to>
      <xdr:col>3</xdr:col>
      <xdr:colOff>857250</xdr:colOff>
      <xdr:row>14</xdr:row>
      <xdr:rowOff>927100</xdr:rowOff>
    </xdr:to>
    <xdr:pic>
      <xdr:nvPicPr>
        <xdr:cNvPr id="335245" name="Picture 1467" descr="Picture 1467">
          <a:extLst>
            <a:ext uri="{FF2B5EF4-FFF2-40B4-BE49-F238E27FC236}">
              <a16:creationId xmlns:a16="http://schemas.microsoft.com/office/drawing/2014/main" id="{5607EFF0-82B8-42D3-AC56-14A6D0F32552}"/>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591050" y="13379450"/>
          <a:ext cx="34925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488950</xdr:colOff>
      <xdr:row>15</xdr:row>
      <xdr:rowOff>228600</xdr:rowOff>
    </xdr:from>
    <xdr:to>
      <xdr:col>3</xdr:col>
      <xdr:colOff>901700</xdr:colOff>
      <xdr:row>15</xdr:row>
      <xdr:rowOff>895350</xdr:rowOff>
    </xdr:to>
    <xdr:pic>
      <xdr:nvPicPr>
        <xdr:cNvPr id="335246" name="Picture 1465" descr="Picture 1465">
          <a:extLst>
            <a:ext uri="{FF2B5EF4-FFF2-40B4-BE49-F238E27FC236}">
              <a16:creationId xmlns:a16="http://schemas.microsoft.com/office/drawing/2014/main" id="{BD9E9B06-CF17-4014-BB33-4F663DB96ED7}"/>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0" y="14579600"/>
          <a:ext cx="4127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292100</xdr:colOff>
      <xdr:row>16</xdr:row>
      <xdr:rowOff>203200</xdr:rowOff>
    </xdr:from>
    <xdr:to>
      <xdr:col>3</xdr:col>
      <xdr:colOff>1212850</xdr:colOff>
      <xdr:row>16</xdr:row>
      <xdr:rowOff>965200</xdr:rowOff>
    </xdr:to>
    <xdr:pic>
      <xdr:nvPicPr>
        <xdr:cNvPr id="335247" name="Picture 1463" descr="Picture 1463">
          <a:extLst>
            <a:ext uri="{FF2B5EF4-FFF2-40B4-BE49-F238E27FC236}">
              <a16:creationId xmlns:a16="http://schemas.microsoft.com/office/drawing/2014/main" id="{F09BB151-2EC1-445F-97F9-5896FE51C817}"/>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375150" y="15646400"/>
          <a:ext cx="9207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127000</xdr:colOff>
      <xdr:row>1</xdr:row>
      <xdr:rowOff>152400</xdr:rowOff>
    </xdr:from>
    <xdr:to>
      <xdr:col>3</xdr:col>
      <xdr:colOff>1295400</xdr:colOff>
      <xdr:row>1</xdr:row>
      <xdr:rowOff>742950</xdr:rowOff>
    </xdr:to>
    <xdr:pic>
      <xdr:nvPicPr>
        <xdr:cNvPr id="335248" name="Picture 16" descr="Picture 16">
          <a:extLst>
            <a:ext uri="{FF2B5EF4-FFF2-40B4-BE49-F238E27FC236}">
              <a16:creationId xmlns:a16="http://schemas.microsoft.com/office/drawing/2014/main" id="{2A5AA3C9-24C8-45AB-AE25-67DF3D14CCE2}"/>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210050" y="514350"/>
          <a:ext cx="11684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266700</xdr:colOff>
      <xdr:row>1</xdr:row>
      <xdr:rowOff>165100</xdr:rowOff>
    </xdr:from>
    <xdr:to>
      <xdr:col>4</xdr:col>
      <xdr:colOff>1435100</xdr:colOff>
      <xdr:row>1</xdr:row>
      <xdr:rowOff>831850</xdr:rowOff>
    </xdr:to>
    <xdr:pic>
      <xdr:nvPicPr>
        <xdr:cNvPr id="335249" name="图片 537" descr="_DSC4524.jpg">
          <a:extLst>
            <a:ext uri="{FF2B5EF4-FFF2-40B4-BE49-F238E27FC236}">
              <a16:creationId xmlns:a16="http://schemas.microsoft.com/office/drawing/2014/main" id="{1F08ABCB-51E0-4264-9A1E-4D66DF59053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886450" y="527050"/>
          <a:ext cx="11684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279400</xdr:colOff>
      <xdr:row>2</xdr:row>
      <xdr:rowOff>101600</xdr:rowOff>
    </xdr:from>
    <xdr:to>
      <xdr:col>4</xdr:col>
      <xdr:colOff>1441450</xdr:colOff>
      <xdr:row>2</xdr:row>
      <xdr:rowOff>838200</xdr:rowOff>
    </xdr:to>
    <xdr:pic>
      <xdr:nvPicPr>
        <xdr:cNvPr id="335250" name="图片 550" descr="_DSC4605.jpg">
          <a:extLst>
            <a:ext uri="{FF2B5EF4-FFF2-40B4-BE49-F238E27FC236}">
              <a16:creationId xmlns:a16="http://schemas.microsoft.com/office/drawing/2014/main" id="{1B1560BC-E048-4BCD-B0E8-88E9D3105BB3}"/>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5899150" y="1346200"/>
          <a:ext cx="116205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247650</xdr:colOff>
      <xdr:row>3</xdr:row>
      <xdr:rowOff>158750</xdr:rowOff>
    </xdr:from>
    <xdr:to>
      <xdr:col>4</xdr:col>
      <xdr:colOff>1479550</xdr:colOff>
      <xdr:row>3</xdr:row>
      <xdr:rowOff>654050</xdr:rowOff>
    </xdr:to>
    <xdr:pic>
      <xdr:nvPicPr>
        <xdr:cNvPr id="335251" name="Picture 3644">
          <a:extLst>
            <a:ext uri="{FF2B5EF4-FFF2-40B4-BE49-F238E27FC236}">
              <a16:creationId xmlns:a16="http://schemas.microsoft.com/office/drawing/2014/main" id="{4DB2AD32-90D9-48DF-AF86-9CFFEEB763A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r="-139" b="-301"/>
        <a:stretch>
          <a:fillRect/>
        </a:stretch>
      </xdr:blipFill>
      <xdr:spPr bwMode="auto">
        <a:xfrm>
          <a:off x="5867400" y="2286000"/>
          <a:ext cx="12319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203200</xdr:colOff>
      <xdr:row>4</xdr:row>
      <xdr:rowOff>228600</xdr:rowOff>
    </xdr:from>
    <xdr:to>
      <xdr:col>4</xdr:col>
      <xdr:colOff>1574800</xdr:colOff>
      <xdr:row>4</xdr:row>
      <xdr:rowOff>762000</xdr:rowOff>
    </xdr:to>
    <xdr:pic>
      <xdr:nvPicPr>
        <xdr:cNvPr id="335252" name="Picture 3645">
          <a:extLst>
            <a:ext uri="{FF2B5EF4-FFF2-40B4-BE49-F238E27FC236}">
              <a16:creationId xmlns:a16="http://schemas.microsoft.com/office/drawing/2014/main" id="{70BE6B17-FBB5-4D3A-9A38-E305B62A7CF6}"/>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r="56" b="-385"/>
        <a:stretch>
          <a:fillRect/>
        </a:stretch>
      </xdr:blipFill>
      <xdr:spPr bwMode="auto">
        <a:xfrm>
          <a:off x="5822950" y="3136900"/>
          <a:ext cx="13716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247650</xdr:colOff>
      <xdr:row>5</xdr:row>
      <xdr:rowOff>95250</xdr:rowOff>
    </xdr:from>
    <xdr:to>
      <xdr:col>4</xdr:col>
      <xdr:colOff>1416050</xdr:colOff>
      <xdr:row>5</xdr:row>
      <xdr:rowOff>774700</xdr:rowOff>
    </xdr:to>
    <xdr:pic>
      <xdr:nvPicPr>
        <xdr:cNvPr id="335253" name="图片 22">
          <a:extLst>
            <a:ext uri="{FF2B5EF4-FFF2-40B4-BE49-F238E27FC236}">
              <a16:creationId xmlns:a16="http://schemas.microsoft.com/office/drawing/2014/main" id="{D12911E9-02E1-4804-8B47-872EE32A34FC}"/>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5867400" y="4076700"/>
          <a:ext cx="11684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7</xdr:row>
      <xdr:rowOff>165100</xdr:rowOff>
    </xdr:from>
    <xdr:to>
      <xdr:col>4</xdr:col>
      <xdr:colOff>1568450</xdr:colOff>
      <xdr:row>7</xdr:row>
      <xdr:rowOff>806450</xdr:rowOff>
    </xdr:to>
    <xdr:pic>
      <xdr:nvPicPr>
        <xdr:cNvPr id="335254" name="Picture 26">
          <a:extLst>
            <a:ext uri="{FF2B5EF4-FFF2-40B4-BE49-F238E27FC236}">
              <a16:creationId xmlns:a16="http://schemas.microsoft.com/office/drawing/2014/main" id="{7D4E7826-5DFC-4814-BBB6-32C64EE4FA93}"/>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829300" y="6096000"/>
          <a:ext cx="1358900" cy="641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349250</xdr:colOff>
      <xdr:row>6</xdr:row>
      <xdr:rowOff>63500</xdr:rowOff>
    </xdr:from>
    <xdr:to>
      <xdr:col>4</xdr:col>
      <xdr:colOff>1377950</xdr:colOff>
      <xdr:row>6</xdr:row>
      <xdr:rowOff>787400</xdr:rowOff>
    </xdr:to>
    <xdr:pic>
      <xdr:nvPicPr>
        <xdr:cNvPr id="335255" name="图片 21">
          <a:extLst>
            <a:ext uri="{FF2B5EF4-FFF2-40B4-BE49-F238E27FC236}">
              <a16:creationId xmlns:a16="http://schemas.microsoft.com/office/drawing/2014/main" id="{5D285A7E-6786-474D-B947-0E51ED40FC13}"/>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5969000" y="5003800"/>
          <a:ext cx="10287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266700</xdr:colOff>
      <xdr:row>9</xdr:row>
      <xdr:rowOff>120650</xdr:rowOff>
    </xdr:from>
    <xdr:to>
      <xdr:col>4</xdr:col>
      <xdr:colOff>1435100</xdr:colOff>
      <xdr:row>9</xdr:row>
      <xdr:rowOff>863600</xdr:rowOff>
    </xdr:to>
    <xdr:pic>
      <xdr:nvPicPr>
        <xdr:cNvPr id="335256" name="Picture 1">
          <a:extLst>
            <a:ext uri="{FF2B5EF4-FFF2-40B4-BE49-F238E27FC236}">
              <a16:creationId xmlns:a16="http://schemas.microsoft.com/office/drawing/2014/main" id="{6D62A3EE-3B21-4C78-A0C3-9888ED932715}"/>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5886450" y="8058150"/>
          <a:ext cx="116840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266700</xdr:colOff>
      <xdr:row>10</xdr:row>
      <xdr:rowOff>95250</xdr:rowOff>
    </xdr:from>
    <xdr:to>
      <xdr:col>4</xdr:col>
      <xdr:colOff>1562100</xdr:colOff>
      <xdr:row>10</xdr:row>
      <xdr:rowOff>895350</xdr:rowOff>
    </xdr:to>
    <xdr:pic>
      <xdr:nvPicPr>
        <xdr:cNvPr id="335257" name="图片 553" descr="_DSC4595.jpg">
          <a:extLst>
            <a:ext uri="{FF2B5EF4-FFF2-40B4-BE49-F238E27FC236}">
              <a16:creationId xmlns:a16="http://schemas.microsoft.com/office/drawing/2014/main" id="{B7683216-F9B5-4A3C-AA5A-B4CFA15BC1CE}"/>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5886450" y="9048750"/>
          <a:ext cx="12954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228600</xdr:colOff>
      <xdr:row>8</xdr:row>
      <xdr:rowOff>146050</xdr:rowOff>
    </xdr:from>
    <xdr:to>
      <xdr:col>4</xdr:col>
      <xdr:colOff>1485900</xdr:colOff>
      <xdr:row>8</xdr:row>
      <xdr:rowOff>825500</xdr:rowOff>
    </xdr:to>
    <xdr:pic>
      <xdr:nvPicPr>
        <xdr:cNvPr id="335258" name="Picture 27">
          <a:extLst>
            <a:ext uri="{FF2B5EF4-FFF2-40B4-BE49-F238E27FC236}">
              <a16:creationId xmlns:a16="http://schemas.microsoft.com/office/drawing/2014/main" id="{0F094592-5878-46BD-BC7D-A6EFB8FD9CF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5848350" y="7067550"/>
          <a:ext cx="12573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457200</xdr:colOff>
      <xdr:row>14</xdr:row>
      <xdr:rowOff>19050</xdr:rowOff>
    </xdr:from>
    <xdr:to>
      <xdr:col>4</xdr:col>
      <xdr:colOff>1168400</xdr:colOff>
      <xdr:row>14</xdr:row>
      <xdr:rowOff>933450</xdr:rowOff>
    </xdr:to>
    <xdr:pic>
      <xdr:nvPicPr>
        <xdr:cNvPr id="335259" name="Picture 312" descr="DSC_5880OK">
          <a:extLst>
            <a:ext uri="{FF2B5EF4-FFF2-40B4-BE49-F238E27FC236}">
              <a16:creationId xmlns:a16="http://schemas.microsoft.com/office/drawing/2014/main" id="{E0A59244-D043-4C2E-84B4-FC18C5CFCD8B}"/>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6076950" y="13341350"/>
          <a:ext cx="7112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469900</xdr:colOff>
      <xdr:row>12</xdr:row>
      <xdr:rowOff>133350</xdr:rowOff>
    </xdr:from>
    <xdr:to>
      <xdr:col>4</xdr:col>
      <xdr:colOff>1181100</xdr:colOff>
      <xdr:row>12</xdr:row>
      <xdr:rowOff>1123950</xdr:rowOff>
    </xdr:to>
    <xdr:pic>
      <xdr:nvPicPr>
        <xdr:cNvPr id="335260" name="Picture 37">
          <a:extLst>
            <a:ext uri="{FF2B5EF4-FFF2-40B4-BE49-F238E27FC236}">
              <a16:creationId xmlns:a16="http://schemas.microsoft.com/office/drawing/2014/main" id="{DECD67F3-7C61-4C27-914E-D26ECE083B7E}"/>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6089650" y="11017250"/>
          <a:ext cx="7112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431800</xdr:colOff>
      <xdr:row>13</xdr:row>
      <xdr:rowOff>38100</xdr:rowOff>
    </xdr:from>
    <xdr:to>
      <xdr:col>4</xdr:col>
      <xdr:colOff>1149350</xdr:colOff>
      <xdr:row>13</xdr:row>
      <xdr:rowOff>1028700</xdr:rowOff>
    </xdr:to>
    <xdr:pic>
      <xdr:nvPicPr>
        <xdr:cNvPr id="335261" name="Picture 38">
          <a:extLst>
            <a:ext uri="{FF2B5EF4-FFF2-40B4-BE49-F238E27FC236}">
              <a16:creationId xmlns:a16="http://schemas.microsoft.com/office/drawing/2014/main" id="{BCB38862-808F-4C9B-AAAB-F6BF86A6DF56}"/>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051550" y="12141200"/>
          <a:ext cx="7175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520700</xdr:colOff>
      <xdr:row>15</xdr:row>
      <xdr:rowOff>69850</xdr:rowOff>
    </xdr:from>
    <xdr:to>
      <xdr:col>4</xdr:col>
      <xdr:colOff>1231900</xdr:colOff>
      <xdr:row>15</xdr:row>
      <xdr:rowOff>984250</xdr:rowOff>
    </xdr:to>
    <xdr:pic>
      <xdr:nvPicPr>
        <xdr:cNvPr id="335262" name="Picture 312" descr="DSC_5880OK">
          <a:extLst>
            <a:ext uri="{FF2B5EF4-FFF2-40B4-BE49-F238E27FC236}">
              <a16:creationId xmlns:a16="http://schemas.microsoft.com/office/drawing/2014/main" id="{3207BAD0-F635-4BC7-BDCE-708071A99134}"/>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6140450" y="14420850"/>
          <a:ext cx="7112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431800</xdr:colOff>
      <xdr:row>11</xdr:row>
      <xdr:rowOff>152400</xdr:rowOff>
    </xdr:from>
    <xdr:to>
      <xdr:col>4</xdr:col>
      <xdr:colOff>1098550</xdr:colOff>
      <xdr:row>11</xdr:row>
      <xdr:rowOff>768350</xdr:rowOff>
    </xdr:to>
    <xdr:pic>
      <xdr:nvPicPr>
        <xdr:cNvPr id="335263" name="Picture 11">
          <a:extLst>
            <a:ext uri="{FF2B5EF4-FFF2-40B4-BE49-F238E27FC236}">
              <a16:creationId xmlns:a16="http://schemas.microsoft.com/office/drawing/2014/main" id="{1F8A55BC-404C-43F2-A813-0B7948DE6F8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6051550" y="10121900"/>
          <a:ext cx="6667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438150</xdr:colOff>
      <xdr:row>16</xdr:row>
      <xdr:rowOff>228600</xdr:rowOff>
    </xdr:from>
    <xdr:to>
      <xdr:col>4</xdr:col>
      <xdr:colOff>996950</xdr:colOff>
      <xdr:row>16</xdr:row>
      <xdr:rowOff>1041400</xdr:rowOff>
    </xdr:to>
    <xdr:pic>
      <xdr:nvPicPr>
        <xdr:cNvPr id="335264" name="Picture 307" descr="DSC_6133 副本">
          <a:extLst>
            <a:ext uri="{FF2B5EF4-FFF2-40B4-BE49-F238E27FC236}">
              <a16:creationId xmlns:a16="http://schemas.microsoft.com/office/drawing/2014/main" id="{1ECF105F-6726-42C5-B327-BC9EFDDB18CE}"/>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6057900" y="15671800"/>
          <a:ext cx="558800" cy="812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3.xml><?xml version="1.0" encoding="utf-8"?>
<xdr:wsDr xmlns:xdr="http://schemas.openxmlformats.org/drawingml/2006/spreadsheetDrawing" xmlns:a="http://schemas.openxmlformats.org/drawingml/2006/main">
  <xdr:twoCellAnchor>
    <xdr:from>
      <xdr:col>4</xdr:col>
      <xdr:colOff>247650</xdr:colOff>
      <xdr:row>4</xdr:row>
      <xdr:rowOff>63500</xdr:rowOff>
    </xdr:from>
    <xdr:to>
      <xdr:col>4</xdr:col>
      <xdr:colOff>1238250</xdr:colOff>
      <xdr:row>4</xdr:row>
      <xdr:rowOff>1206500</xdr:rowOff>
    </xdr:to>
    <xdr:pic>
      <xdr:nvPicPr>
        <xdr:cNvPr id="206761" name="Picture 3" descr="Picture 3">
          <a:extLst>
            <a:ext uri="{FF2B5EF4-FFF2-40B4-BE49-F238E27FC236}">
              <a16:creationId xmlns:a16="http://schemas.microsoft.com/office/drawing/2014/main" id="{B80F460C-1C22-4CD8-81A4-DF5E44C5EFD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702050" y="3968750"/>
          <a:ext cx="9906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69850</xdr:colOff>
      <xdr:row>5</xdr:row>
      <xdr:rowOff>38100</xdr:rowOff>
    </xdr:from>
    <xdr:to>
      <xdr:col>4</xdr:col>
      <xdr:colOff>1270000</xdr:colOff>
      <xdr:row>5</xdr:row>
      <xdr:rowOff>895350</xdr:rowOff>
    </xdr:to>
    <xdr:pic>
      <xdr:nvPicPr>
        <xdr:cNvPr id="206762" name="Picture 4" descr="Picture 4">
          <a:extLst>
            <a:ext uri="{FF2B5EF4-FFF2-40B4-BE49-F238E27FC236}">
              <a16:creationId xmlns:a16="http://schemas.microsoft.com/office/drawing/2014/main" id="{B3EE56FB-0D53-40AF-BB9D-7850AF8CF13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524250" y="5334000"/>
          <a:ext cx="12001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361950</xdr:colOff>
      <xdr:row>6</xdr:row>
      <xdr:rowOff>31750</xdr:rowOff>
    </xdr:from>
    <xdr:to>
      <xdr:col>4</xdr:col>
      <xdr:colOff>958850</xdr:colOff>
      <xdr:row>6</xdr:row>
      <xdr:rowOff>806450</xdr:rowOff>
    </xdr:to>
    <xdr:pic>
      <xdr:nvPicPr>
        <xdr:cNvPr id="206763" name="Picture 5" descr="Picture 5">
          <a:extLst>
            <a:ext uri="{FF2B5EF4-FFF2-40B4-BE49-F238E27FC236}">
              <a16:creationId xmlns:a16="http://schemas.microsoft.com/office/drawing/2014/main" id="{B7B96F53-8262-4812-8DDA-FAC4F41F71A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r="-301"/>
        <a:stretch>
          <a:fillRect/>
        </a:stretch>
      </xdr:blipFill>
      <xdr:spPr bwMode="auto">
        <a:xfrm>
          <a:off x="3816350" y="6305550"/>
          <a:ext cx="59690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222250</xdr:colOff>
      <xdr:row>2</xdr:row>
      <xdr:rowOff>95250</xdr:rowOff>
    </xdr:from>
    <xdr:to>
      <xdr:col>4</xdr:col>
      <xdr:colOff>1422400</xdr:colOff>
      <xdr:row>2</xdr:row>
      <xdr:rowOff>952500</xdr:rowOff>
    </xdr:to>
    <xdr:pic>
      <xdr:nvPicPr>
        <xdr:cNvPr id="206764" name="Picture 6" descr="Picture 6">
          <a:extLst>
            <a:ext uri="{FF2B5EF4-FFF2-40B4-BE49-F238E27FC236}">
              <a16:creationId xmlns:a16="http://schemas.microsoft.com/office/drawing/2014/main" id="{FEC4A0AB-8657-4B0E-ACE4-774E57C99C0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676650" y="1543050"/>
          <a:ext cx="12001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342900</xdr:colOff>
      <xdr:row>8</xdr:row>
      <xdr:rowOff>107950</xdr:rowOff>
    </xdr:from>
    <xdr:to>
      <xdr:col>4</xdr:col>
      <xdr:colOff>984250</xdr:colOff>
      <xdr:row>8</xdr:row>
      <xdr:rowOff>622300</xdr:rowOff>
    </xdr:to>
    <xdr:pic>
      <xdr:nvPicPr>
        <xdr:cNvPr id="206765" name="Picture 7" descr="Picture 7">
          <a:extLst>
            <a:ext uri="{FF2B5EF4-FFF2-40B4-BE49-F238E27FC236}">
              <a16:creationId xmlns:a16="http://schemas.microsoft.com/office/drawing/2014/main" id="{A18BD6BC-3B72-422F-8208-B64D4305813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797300" y="8070850"/>
          <a:ext cx="6413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222250</xdr:colOff>
      <xdr:row>7</xdr:row>
      <xdr:rowOff>76200</xdr:rowOff>
    </xdr:from>
    <xdr:to>
      <xdr:col>4</xdr:col>
      <xdr:colOff>1143000</xdr:colOff>
      <xdr:row>7</xdr:row>
      <xdr:rowOff>654050</xdr:rowOff>
    </xdr:to>
    <xdr:pic>
      <xdr:nvPicPr>
        <xdr:cNvPr id="206766" name="Picture 21" descr="Picture 21">
          <a:extLst>
            <a:ext uri="{FF2B5EF4-FFF2-40B4-BE49-F238E27FC236}">
              <a16:creationId xmlns:a16="http://schemas.microsoft.com/office/drawing/2014/main" id="{4D03C90C-B17C-47E4-B477-50BD8EAC061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676650" y="7194550"/>
          <a:ext cx="920750"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6</xdr:col>
      <xdr:colOff>266700</xdr:colOff>
      <xdr:row>4</xdr:row>
      <xdr:rowOff>133350</xdr:rowOff>
    </xdr:from>
    <xdr:to>
      <xdr:col>6</xdr:col>
      <xdr:colOff>1257300</xdr:colOff>
      <xdr:row>4</xdr:row>
      <xdr:rowOff>1276350</xdr:rowOff>
    </xdr:to>
    <xdr:pic>
      <xdr:nvPicPr>
        <xdr:cNvPr id="206767" name="Picture 3" descr="Picture 3">
          <a:extLst>
            <a:ext uri="{FF2B5EF4-FFF2-40B4-BE49-F238E27FC236}">
              <a16:creationId xmlns:a16="http://schemas.microsoft.com/office/drawing/2014/main" id="{7827AA42-26C0-4786-B3A8-40EF992083E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695950" y="4038600"/>
          <a:ext cx="990600"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6</xdr:col>
      <xdr:colOff>215900</xdr:colOff>
      <xdr:row>2</xdr:row>
      <xdr:rowOff>101600</xdr:rowOff>
    </xdr:from>
    <xdr:to>
      <xdr:col>6</xdr:col>
      <xdr:colOff>1409700</xdr:colOff>
      <xdr:row>2</xdr:row>
      <xdr:rowOff>958850</xdr:rowOff>
    </xdr:to>
    <xdr:pic>
      <xdr:nvPicPr>
        <xdr:cNvPr id="206768" name="Picture 6" descr="Picture 6">
          <a:extLst>
            <a:ext uri="{FF2B5EF4-FFF2-40B4-BE49-F238E27FC236}">
              <a16:creationId xmlns:a16="http://schemas.microsoft.com/office/drawing/2014/main" id="{8E8BDFA1-8DBD-4210-AA43-413E3335F71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645150" y="1549400"/>
          <a:ext cx="11938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6</xdr:col>
      <xdr:colOff>107950</xdr:colOff>
      <xdr:row>3</xdr:row>
      <xdr:rowOff>215900</xdr:rowOff>
    </xdr:from>
    <xdr:to>
      <xdr:col>6</xdr:col>
      <xdr:colOff>1473200</xdr:colOff>
      <xdr:row>3</xdr:row>
      <xdr:rowOff>1263650</xdr:rowOff>
    </xdr:to>
    <xdr:pic>
      <xdr:nvPicPr>
        <xdr:cNvPr id="206769" name="Picture 1">
          <a:extLst>
            <a:ext uri="{FF2B5EF4-FFF2-40B4-BE49-F238E27FC236}">
              <a16:creationId xmlns:a16="http://schemas.microsoft.com/office/drawing/2014/main" id="{05AE8B6D-142B-414B-BD1C-7E709DD14D9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537200" y="2730500"/>
          <a:ext cx="13652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215900</xdr:colOff>
      <xdr:row>5</xdr:row>
      <xdr:rowOff>38100</xdr:rowOff>
    </xdr:from>
    <xdr:to>
      <xdr:col>6</xdr:col>
      <xdr:colOff>1409700</xdr:colOff>
      <xdr:row>5</xdr:row>
      <xdr:rowOff>895350</xdr:rowOff>
    </xdr:to>
    <xdr:pic>
      <xdr:nvPicPr>
        <xdr:cNvPr id="206770" name="Picture 4" descr="Picture 4">
          <a:extLst>
            <a:ext uri="{FF2B5EF4-FFF2-40B4-BE49-F238E27FC236}">
              <a16:creationId xmlns:a16="http://schemas.microsoft.com/office/drawing/2014/main" id="{88CDA950-31AA-498D-9CCE-10D9718097F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45150" y="5334000"/>
          <a:ext cx="11938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6</xdr:col>
      <xdr:colOff>355600</xdr:colOff>
      <xdr:row>6</xdr:row>
      <xdr:rowOff>139700</xdr:rowOff>
    </xdr:from>
    <xdr:to>
      <xdr:col>6</xdr:col>
      <xdr:colOff>1352550</xdr:colOff>
      <xdr:row>6</xdr:row>
      <xdr:rowOff>768350</xdr:rowOff>
    </xdr:to>
    <xdr:pic>
      <xdr:nvPicPr>
        <xdr:cNvPr id="206771" name="Picture 2">
          <a:extLst>
            <a:ext uri="{FF2B5EF4-FFF2-40B4-BE49-F238E27FC236}">
              <a16:creationId xmlns:a16="http://schemas.microsoft.com/office/drawing/2014/main" id="{210F5A58-7C77-4F7B-9913-B336760DE39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784850" y="6413500"/>
          <a:ext cx="9969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387350</xdr:colOff>
      <xdr:row>7</xdr:row>
      <xdr:rowOff>63500</xdr:rowOff>
    </xdr:from>
    <xdr:to>
      <xdr:col>6</xdr:col>
      <xdr:colOff>1301750</xdr:colOff>
      <xdr:row>7</xdr:row>
      <xdr:rowOff>641350</xdr:rowOff>
    </xdr:to>
    <xdr:pic>
      <xdr:nvPicPr>
        <xdr:cNvPr id="206772" name="Picture 21" descr="Picture 21">
          <a:extLst>
            <a:ext uri="{FF2B5EF4-FFF2-40B4-BE49-F238E27FC236}">
              <a16:creationId xmlns:a16="http://schemas.microsoft.com/office/drawing/2014/main" id="{C9E6FBF6-D180-4ACC-8B38-FCB620C7749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816600" y="7181850"/>
          <a:ext cx="914400"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6</xdr:col>
      <xdr:colOff>457200</xdr:colOff>
      <xdr:row>8</xdr:row>
      <xdr:rowOff>165100</xdr:rowOff>
    </xdr:from>
    <xdr:to>
      <xdr:col>6</xdr:col>
      <xdr:colOff>1092200</xdr:colOff>
      <xdr:row>8</xdr:row>
      <xdr:rowOff>679450</xdr:rowOff>
    </xdr:to>
    <xdr:pic>
      <xdr:nvPicPr>
        <xdr:cNvPr id="206773" name="Picture 7" descr="Picture 7">
          <a:extLst>
            <a:ext uri="{FF2B5EF4-FFF2-40B4-BE49-F238E27FC236}">
              <a16:creationId xmlns:a16="http://schemas.microsoft.com/office/drawing/2014/main" id="{0451E892-5ED6-4E5D-A727-4E553E1FF2C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886450" y="8128000"/>
          <a:ext cx="6350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6</xdr:col>
      <xdr:colOff>266700</xdr:colOff>
      <xdr:row>1</xdr:row>
      <xdr:rowOff>95250</xdr:rowOff>
    </xdr:from>
    <xdr:to>
      <xdr:col>6</xdr:col>
      <xdr:colOff>1384300</xdr:colOff>
      <xdr:row>1</xdr:row>
      <xdr:rowOff>990600</xdr:rowOff>
    </xdr:to>
    <xdr:pic>
      <xdr:nvPicPr>
        <xdr:cNvPr id="206774" name="Picture 3">
          <a:extLst>
            <a:ext uri="{FF2B5EF4-FFF2-40B4-BE49-F238E27FC236}">
              <a16:creationId xmlns:a16="http://schemas.microsoft.com/office/drawing/2014/main" id="{999ED594-FC15-43D1-BDF4-4380118C74D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695950" y="438150"/>
          <a:ext cx="11176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4.xml><?xml version="1.0" encoding="utf-8"?>
<xdr:wsDr xmlns:xdr="http://schemas.openxmlformats.org/drawingml/2006/spreadsheetDrawing" xmlns:a="http://schemas.openxmlformats.org/drawingml/2006/main">
  <xdr:twoCellAnchor>
    <xdr:from>
      <xdr:col>3</xdr:col>
      <xdr:colOff>209550</xdr:colOff>
      <xdr:row>3</xdr:row>
      <xdr:rowOff>311150</xdr:rowOff>
    </xdr:from>
    <xdr:to>
      <xdr:col>3</xdr:col>
      <xdr:colOff>1187450</xdr:colOff>
      <xdr:row>3</xdr:row>
      <xdr:rowOff>901700</xdr:rowOff>
    </xdr:to>
    <xdr:pic>
      <xdr:nvPicPr>
        <xdr:cNvPr id="303577" name="Picture 1" descr="Picture 1">
          <a:extLst>
            <a:ext uri="{FF2B5EF4-FFF2-40B4-BE49-F238E27FC236}">
              <a16:creationId xmlns:a16="http://schemas.microsoft.com/office/drawing/2014/main" id="{0FCAD434-3FA8-48EC-A726-839D390337F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26000" y="3175000"/>
          <a:ext cx="9779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273050</xdr:colOff>
      <xdr:row>5</xdr:row>
      <xdr:rowOff>361950</xdr:rowOff>
    </xdr:from>
    <xdr:to>
      <xdr:col>3</xdr:col>
      <xdr:colOff>1212850</xdr:colOff>
      <xdr:row>5</xdr:row>
      <xdr:rowOff>819150</xdr:rowOff>
    </xdr:to>
    <xdr:pic>
      <xdr:nvPicPr>
        <xdr:cNvPr id="303578" name="Picture 2" descr="Picture 2">
          <a:extLst>
            <a:ext uri="{FF2B5EF4-FFF2-40B4-BE49-F238E27FC236}">
              <a16:creationId xmlns:a16="http://schemas.microsoft.com/office/drawing/2014/main" id="{647D6B63-548E-48C3-9BDC-978877AFD90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b="348"/>
        <a:stretch>
          <a:fillRect/>
        </a:stretch>
      </xdr:blipFill>
      <xdr:spPr bwMode="auto">
        <a:xfrm>
          <a:off x="4889500" y="5765800"/>
          <a:ext cx="9398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368300</xdr:colOff>
      <xdr:row>4</xdr:row>
      <xdr:rowOff>215900</xdr:rowOff>
    </xdr:from>
    <xdr:to>
      <xdr:col>3</xdr:col>
      <xdr:colOff>1079500</xdr:colOff>
      <xdr:row>4</xdr:row>
      <xdr:rowOff>882650</xdr:rowOff>
    </xdr:to>
    <xdr:pic>
      <xdr:nvPicPr>
        <xdr:cNvPr id="303579" name="Picture 3" descr="Picture 3">
          <a:extLst>
            <a:ext uri="{FF2B5EF4-FFF2-40B4-BE49-F238E27FC236}">
              <a16:creationId xmlns:a16="http://schemas.microsoft.com/office/drawing/2014/main" id="{51984C42-ABC1-4D45-920D-A0C60CF32C5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984750" y="4349750"/>
          <a:ext cx="7112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292100</xdr:colOff>
      <xdr:row>2</xdr:row>
      <xdr:rowOff>342900</xdr:rowOff>
    </xdr:from>
    <xdr:to>
      <xdr:col>3</xdr:col>
      <xdr:colOff>1009650</xdr:colOff>
      <xdr:row>2</xdr:row>
      <xdr:rowOff>895350</xdr:rowOff>
    </xdr:to>
    <xdr:pic>
      <xdr:nvPicPr>
        <xdr:cNvPr id="303580" name="Picture 4" descr="Picture 4">
          <a:extLst>
            <a:ext uri="{FF2B5EF4-FFF2-40B4-BE49-F238E27FC236}">
              <a16:creationId xmlns:a16="http://schemas.microsoft.com/office/drawing/2014/main" id="{7703442A-5808-49AF-8652-62DD91358A9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908550" y="1936750"/>
          <a:ext cx="7175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260350</xdr:colOff>
      <xdr:row>1</xdr:row>
      <xdr:rowOff>298450</xdr:rowOff>
    </xdr:from>
    <xdr:to>
      <xdr:col>3</xdr:col>
      <xdr:colOff>1257300</xdr:colOff>
      <xdr:row>1</xdr:row>
      <xdr:rowOff>946150</xdr:rowOff>
    </xdr:to>
    <xdr:pic>
      <xdr:nvPicPr>
        <xdr:cNvPr id="303581" name="Picture 5" descr="Picture 5">
          <a:extLst>
            <a:ext uri="{FF2B5EF4-FFF2-40B4-BE49-F238E27FC236}">
              <a16:creationId xmlns:a16="http://schemas.microsoft.com/office/drawing/2014/main" id="{D25B5B46-6096-4241-9528-A049262E20D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876800" y="622300"/>
          <a:ext cx="9969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177800</xdr:colOff>
      <xdr:row>6</xdr:row>
      <xdr:rowOff>361950</xdr:rowOff>
    </xdr:from>
    <xdr:to>
      <xdr:col>3</xdr:col>
      <xdr:colOff>1117600</xdr:colOff>
      <xdr:row>6</xdr:row>
      <xdr:rowOff>819150</xdr:rowOff>
    </xdr:to>
    <xdr:pic>
      <xdr:nvPicPr>
        <xdr:cNvPr id="303582" name="758223D4-8B90-4B45-BE2B-13D7CEB6DF47" descr="758223D4-8B90-4B45-BE2B-13D7CEB6DF47">
          <a:extLst>
            <a:ext uri="{FF2B5EF4-FFF2-40B4-BE49-F238E27FC236}">
              <a16:creationId xmlns:a16="http://schemas.microsoft.com/office/drawing/2014/main" id="{CF70E7FE-F514-4191-B717-B2B649C6E226}"/>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794250" y="7035800"/>
          <a:ext cx="93980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273050</xdr:colOff>
      <xdr:row>7</xdr:row>
      <xdr:rowOff>520700</xdr:rowOff>
    </xdr:from>
    <xdr:to>
      <xdr:col>3</xdr:col>
      <xdr:colOff>1181100</xdr:colOff>
      <xdr:row>7</xdr:row>
      <xdr:rowOff>1301750</xdr:rowOff>
    </xdr:to>
    <xdr:pic>
      <xdr:nvPicPr>
        <xdr:cNvPr id="303583" name="Picture 7" descr="Picture 7">
          <a:extLst>
            <a:ext uri="{FF2B5EF4-FFF2-40B4-BE49-F238E27FC236}">
              <a16:creationId xmlns:a16="http://schemas.microsoft.com/office/drawing/2014/main" id="{3308543C-D68C-481D-A338-F4B2BE075B5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889500" y="8464550"/>
          <a:ext cx="9080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292100</xdr:colOff>
      <xdr:row>8</xdr:row>
      <xdr:rowOff>171450</xdr:rowOff>
    </xdr:from>
    <xdr:to>
      <xdr:col>3</xdr:col>
      <xdr:colOff>1117600</xdr:colOff>
      <xdr:row>8</xdr:row>
      <xdr:rowOff>1085850</xdr:rowOff>
    </xdr:to>
    <xdr:pic>
      <xdr:nvPicPr>
        <xdr:cNvPr id="303584" name="图片 119" descr="图片 119">
          <a:extLst>
            <a:ext uri="{FF2B5EF4-FFF2-40B4-BE49-F238E27FC236}">
              <a16:creationId xmlns:a16="http://schemas.microsoft.com/office/drawing/2014/main" id="{1A02E28E-858E-49C6-8644-299A0A7D9F1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908550" y="10140950"/>
          <a:ext cx="8255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241300</xdr:colOff>
      <xdr:row>10</xdr:row>
      <xdr:rowOff>38100</xdr:rowOff>
    </xdr:from>
    <xdr:to>
      <xdr:col>3</xdr:col>
      <xdr:colOff>1092200</xdr:colOff>
      <xdr:row>10</xdr:row>
      <xdr:rowOff>1219200</xdr:rowOff>
    </xdr:to>
    <xdr:pic>
      <xdr:nvPicPr>
        <xdr:cNvPr id="303585" name="Picture 9" descr="Picture 9">
          <a:extLst>
            <a:ext uri="{FF2B5EF4-FFF2-40B4-BE49-F238E27FC236}">
              <a16:creationId xmlns:a16="http://schemas.microsoft.com/office/drawing/2014/main" id="{0C8B6169-888B-4F79-B6D2-E8312B9B68E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857750" y="12547600"/>
          <a:ext cx="850900" cy="787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298450</xdr:colOff>
      <xdr:row>9</xdr:row>
      <xdr:rowOff>95250</xdr:rowOff>
    </xdr:from>
    <xdr:to>
      <xdr:col>3</xdr:col>
      <xdr:colOff>984250</xdr:colOff>
      <xdr:row>9</xdr:row>
      <xdr:rowOff>1174750</xdr:rowOff>
    </xdr:to>
    <xdr:pic>
      <xdr:nvPicPr>
        <xdr:cNvPr id="303586" name="图片 139" descr="图片 139">
          <a:extLst>
            <a:ext uri="{FF2B5EF4-FFF2-40B4-BE49-F238E27FC236}">
              <a16:creationId xmlns:a16="http://schemas.microsoft.com/office/drawing/2014/main" id="{389FCA3E-C9F2-4F7F-8C32-3F403E1EAA45}"/>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4914900" y="11334750"/>
          <a:ext cx="685800" cy="1079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4</xdr:col>
      <xdr:colOff>311150</xdr:colOff>
      <xdr:row>1</xdr:row>
      <xdr:rowOff>171450</xdr:rowOff>
    </xdr:from>
    <xdr:to>
      <xdr:col>4</xdr:col>
      <xdr:colOff>1441450</xdr:colOff>
      <xdr:row>1</xdr:row>
      <xdr:rowOff>908050</xdr:rowOff>
    </xdr:to>
    <xdr:pic>
      <xdr:nvPicPr>
        <xdr:cNvPr id="303587" name="Picture 9">
          <a:extLst>
            <a:ext uri="{FF2B5EF4-FFF2-40B4-BE49-F238E27FC236}">
              <a16:creationId xmlns:a16="http://schemas.microsoft.com/office/drawing/2014/main" id="{72B05746-7DD9-4788-BAF7-2768EFD65B2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375400" y="495300"/>
          <a:ext cx="113030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476250</xdr:colOff>
      <xdr:row>9</xdr:row>
      <xdr:rowOff>82550</xdr:rowOff>
    </xdr:from>
    <xdr:to>
      <xdr:col>4</xdr:col>
      <xdr:colOff>1225550</xdr:colOff>
      <xdr:row>9</xdr:row>
      <xdr:rowOff>1149350</xdr:rowOff>
    </xdr:to>
    <xdr:pic>
      <xdr:nvPicPr>
        <xdr:cNvPr id="303588" name="图片 139">
          <a:extLst>
            <a:ext uri="{FF2B5EF4-FFF2-40B4-BE49-F238E27FC236}">
              <a16:creationId xmlns:a16="http://schemas.microsoft.com/office/drawing/2014/main" id="{205230C8-9467-471F-B650-B26CB1D0F9CE}"/>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540500" y="11322050"/>
          <a:ext cx="7493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editAs="oneCell">
    <xdr:from>
      <xdr:col>4</xdr:col>
      <xdr:colOff>400050</xdr:colOff>
      <xdr:row>2</xdr:row>
      <xdr:rowOff>165100</xdr:rowOff>
    </xdr:from>
    <xdr:to>
      <xdr:col>4</xdr:col>
      <xdr:colOff>1416050</xdr:colOff>
      <xdr:row>2</xdr:row>
      <xdr:rowOff>1079500</xdr:rowOff>
    </xdr:to>
    <xdr:pic>
      <xdr:nvPicPr>
        <xdr:cNvPr id="303589" name="Picture 17">
          <a:extLst>
            <a:ext uri="{FF2B5EF4-FFF2-40B4-BE49-F238E27FC236}">
              <a16:creationId xmlns:a16="http://schemas.microsoft.com/office/drawing/2014/main" id="{25174DE3-B5C0-4AD3-9DF4-9E017A6C9437}"/>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464300" y="1758950"/>
          <a:ext cx="10160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349250</xdr:colOff>
      <xdr:row>3</xdr:row>
      <xdr:rowOff>330200</xdr:rowOff>
    </xdr:from>
    <xdr:to>
      <xdr:col>4</xdr:col>
      <xdr:colOff>1466850</xdr:colOff>
      <xdr:row>3</xdr:row>
      <xdr:rowOff>1003300</xdr:rowOff>
    </xdr:to>
    <xdr:pic>
      <xdr:nvPicPr>
        <xdr:cNvPr id="303590" name="Picture 18">
          <a:extLst>
            <a:ext uri="{FF2B5EF4-FFF2-40B4-BE49-F238E27FC236}">
              <a16:creationId xmlns:a16="http://schemas.microsoft.com/office/drawing/2014/main" id="{3562D51E-C7D4-445F-AA92-1289097F0836}"/>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413500" y="3194050"/>
          <a:ext cx="1117600"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336550</xdr:colOff>
      <xdr:row>4</xdr:row>
      <xdr:rowOff>196850</xdr:rowOff>
    </xdr:from>
    <xdr:to>
      <xdr:col>4</xdr:col>
      <xdr:colOff>1377950</xdr:colOff>
      <xdr:row>4</xdr:row>
      <xdr:rowOff>1073150</xdr:rowOff>
    </xdr:to>
    <xdr:pic>
      <xdr:nvPicPr>
        <xdr:cNvPr id="303591" name="Picture 14">
          <a:extLst>
            <a:ext uri="{FF2B5EF4-FFF2-40B4-BE49-F238E27FC236}">
              <a16:creationId xmlns:a16="http://schemas.microsoft.com/office/drawing/2014/main" id="{108F44AA-24F5-4A10-AF3B-495793F8B4CB}"/>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400800" y="4330700"/>
          <a:ext cx="10414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298450</xdr:colOff>
      <xdr:row>5</xdr:row>
      <xdr:rowOff>381000</xdr:rowOff>
    </xdr:from>
    <xdr:to>
      <xdr:col>4</xdr:col>
      <xdr:colOff>1397000</xdr:colOff>
      <xdr:row>5</xdr:row>
      <xdr:rowOff>895350</xdr:rowOff>
    </xdr:to>
    <xdr:pic>
      <xdr:nvPicPr>
        <xdr:cNvPr id="303592" name="Picture 3">
          <a:extLst>
            <a:ext uri="{FF2B5EF4-FFF2-40B4-BE49-F238E27FC236}">
              <a16:creationId xmlns:a16="http://schemas.microsoft.com/office/drawing/2014/main" id="{B342E23F-77E7-4EF4-BF8D-A8E417D6EC2C}"/>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6362700" y="5784850"/>
          <a:ext cx="109855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196850</xdr:colOff>
      <xdr:row>7</xdr:row>
      <xdr:rowOff>374650</xdr:rowOff>
    </xdr:from>
    <xdr:to>
      <xdr:col>4</xdr:col>
      <xdr:colOff>1536700</xdr:colOff>
      <xdr:row>7</xdr:row>
      <xdr:rowOff>1295400</xdr:rowOff>
    </xdr:to>
    <xdr:pic>
      <xdr:nvPicPr>
        <xdr:cNvPr id="303593" name="Picture 7">
          <a:extLst>
            <a:ext uri="{FF2B5EF4-FFF2-40B4-BE49-F238E27FC236}">
              <a16:creationId xmlns:a16="http://schemas.microsoft.com/office/drawing/2014/main" id="{DE3D1E1F-FB2C-41C9-894E-B362254BD7F5}"/>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6261100" y="8318500"/>
          <a:ext cx="1339850" cy="920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527050</xdr:colOff>
      <xdr:row>8</xdr:row>
      <xdr:rowOff>171450</xdr:rowOff>
    </xdr:from>
    <xdr:to>
      <xdr:col>4</xdr:col>
      <xdr:colOff>1206500</xdr:colOff>
      <xdr:row>8</xdr:row>
      <xdr:rowOff>1174750</xdr:rowOff>
    </xdr:to>
    <xdr:pic>
      <xdr:nvPicPr>
        <xdr:cNvPr id="303594" name="图片 166">
          <a:extLst>
            <a:ext uri="{FF2B5EF4-FFF2-40B4-BE49-F238E27FC236}">
              <a16:creationId xmlns:a16="http://schemas.microsoft.com/office/drawing/2014/main" id="{976EAB79-0A42-4720-8F19-91AC1B68E9FE}"/>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6591300" y="10140950"/>
          <a:ext cx="67945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3</xdr:col>
      <xdr:colOff>152400</xdr:colOff>
      <xdr:row>4</xdr:row>
      <xdr:rowOff>215900</xdr:rowOff>
    </xdr:from>
    <xdr:to>
      <xdr:col>3</xdr:col>
      <xdr:colOff>1638300</xdr:colOff>
      <xdr:row>4</xdr:row>
      <xdr:rowOff>1447800</xdr:rowOff>
    </xdr:to>
    <xdr:pic>
      <xdr:nvPicPr>
        <xdr:cNvPr id="274809" name="Picture 1">
          <a:extLst>
            <a:ext uri="{FF2B5EF4-FFF2-40B4-BE49-F238E27FC236}">
              <a16:creationId xmlns:a16="http://schemas.microsoft.com/office/drawing/2014/main" id="{A65A4BD5-9284-4C0B-B0E4-57B7A7AFC0E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40550" y="1162050"/>
          <a:ext cx="1485900" cy="1231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139700</xdr:colOff>
      <xdr:row>7</xdr:row>
      <xdr:rowOff>171450</xdr:rowOff>
    </xdr:from>
    <xdr:to>
      <xdr:col>3</xdr:col>
      <xdr:colOff>1689100</xdr:colOff>
      <xdr:row>7</xdr:row>
      <xdr:rowOff>1631950</xdr:rowOff>
    </xdr:to>
    <xdr:pic>
      <xdr:nvPicPr>
        <xdr:cNvPr id="274810" name="Picture 57">
          <a:extLst>
            <a:ext uri="{FF2B5EF4-FFF2-40B4-BE49-F238E27FC236}">
              <a16:creationId xmlns:a16="http://schemas.microsoft.com/office/drawing/2014/main" id="{ED1BEE59-A490-4BA1-8161-B47DBAEAE82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927850" y="3886200"/>
          <a:ext cx="154940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133350</xdr:colOff>
      <xdr:row>15</xdr:row>
      <xdr:rowOff>965200</xdr:rowOff>
    </xdr:from>
    <xdr:to>
      <xdr:col>3</xdr:col>
      <xdr:colOff>1670050</xdr:colOff>
      <xdr:row>15</xdr:row>
      <xdr:rowOff>1841500</xdr:rowOff>
    </xdr:to>
    <xdr:pic>
      <xdr:nvPicPr>
        <xdr:cNvPr id="274811" name="Picture 1">
          <a:extLst>
            <a:ext uri="{FF2B5EF4-FFF2-40B4-BE49-F238E27FC236}">
              <a16:creationId xmlns:a16="http://schemas.microsoft.com/office/drawing/2014/main" id="{DA717076-DC34-419F-BFDD-BBF8FA6D73E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921500" y="7931150"/>
          <a:ext cx="15367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387350</xdr:colOff>
      <xdr:row>19</xdr:row>
      <xdr:rowOff>114300</xdr:rowOff>
    </xdr:from>
    <xdr:to>
      <xdr:col>3</xdr:col>
      <xdr:colOff>1263650</xdr:colOff>
      <xdr:row>19</xdr:row>
      <xdr:rowOff>1104900</xdr:rowOff>
    </xdr:to>
    <xdr:pic>
      <xdr:nvPicPr>
        <xdr:cNvPr id="274812" name="Picture 62">
          <a:extLst>
            <a:ext uri="{FF2B5EF4-FFF2-40B4-BE49-F238E27FC236}">
              <a16:creationId xmlns:a16="http://schemas.microsoft.com/office/drawing/2014/main" id="{8A0684CF-3E77-4CB1-B201-D25D794C05C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175500" y="11576050"/>
          <a:ext cx="8763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222250</xdr:colOff>
      <xdr:row>20</xdr:row>
      <xdr:rowOff>57150</xdr:rowOff>
    </xdr:from>
    <xdr:to>
      <xdr:col>3</xdr:col>
      <xdr:colOff>1339850</xdr:colOff>
      <xdr:row>20</xdr:row>
      <xdr:rowOff>1085850</xdr:rowOff>
    </xdr:to>
    <xdr:pic>
      <xdr:nvPicPr>
        <xdr:cNvPr id="274813" name="Picture 2">
          <a:extLst>
            <a:ext uri="{FF2B5EF4-FFF2-40B4-BE49-F238E27FC236}">
              <a16:creationId xmlns:a16="http://schemas.microsoft.com/office/drawing/2014/main" id="{D6F30AF7-B170-4239-85A0-796CCCD4FE1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010400" y="12706350"/>
          <a:ext cx="11176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279400</xdr:colOff>
      <xdr:row>22</xdr:row>
      <xdr:rowOff>114300</xdr:rowOff>
    </xdr:from>
    <xdr:to>
      <xdr:col>3</xdr:col>
      <xdr:colOff>1200150</xdr:colOff>
      <xdr:row>22</xdr:row>
      <xdr:rowOff>1073150</xdr:rowOff>
    </xdr:to>
    <xdr:pic>
      <xdr:nvPicPr>
        <xdr:cNvPr id="274814" name="Picture 3" descr="2G Q MANAGER SMPA 007R">
          <a:extLst>
            <a:ext uri="{FF2B5EF4-FFF2-40B4-BE49-F238E27FC236}">
              <a16:creationId xmlns:a16="http://schemas.microsoft.com/office/drawing/2014/main" id="{0F610DA6-6504-4AC7-9380-518FD855AE35}"/>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067550" y="14135100"/>
          <a:ext cx="920750" cy="958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660400</xdr:colOff>
      <xdr:row>38</xdr:row>
      <xdr:rowOff>95250</xdr:rowOff>
    </xdr:from>
    <xdr:to>
      <xdr:col>3</xdr:col>
      <xdr:colOff>1181100</xdr:colOff>
      <xdr:row>38</xdr:row>
      <xdr:rowOff>1066800</xdr:rowOff>
    </xdr:to>
    <xdr:pic>
      <xdr:nvPicPr>
        <xdr:cNvPr id="274815" name="Picture 8">
          <a:extLst>
            <a:ext uri="{FF2B5EF4-FFF2-40B4-BE49-F238E27FC236}">
              <a16:creationId xmlns:a16="http://schemas.microsoft.com/office/drawing/2014/main" id="{EB037E3E-711E-4ED0-8CAD-C6A3E99084F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448550" y="18554700"/>
          <a:ext cx="5207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361950</xdr:colOff>
      <xdr:row>39</xdr:row>
      <xdr:rowOff>228600</xdr:rowOff>
    </xdr:from>
    <xdr:to>
      <xdr:col>3</xdr:col>
      <xdr:colOff>1073150</xdr:colOff>
      <xdr:row>39</xdr:row>
      <xdr:rowOff>850900</xdr:rowOff>
    </xdr:to>
    <xdr:pic>
      <xdr:nvPicPr>
        <xdr:cNvPr id="274816" name="Picture 27">
          <a:extLst>
            <a:ext uri="{FF2B5EF4-FFF2-40B4-BE49-F238E27FC236}">
              <a16:creationId xmlns:a16="http://schemas.microsoft.com/office/drawing/2014/main" id="{22085192-7E53-42FD-8099-AF1B5164A1E5}"/>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150100" y="19792950"/>
          <a:ext cx="71120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368300</xdr:colOff>
      <xdr:row>41</xdr:row>
      <xdr:rowOff>158750</xdr:rowOff>
    </xdr:from>
    <xdr:to>
      <xdr:col>3</xdr:col>
      <xdr:colOff>1276350</xdr:colOff>
      <xdr:row>41</xdr:row>
      <xdr:rowOff>977900</xdr:rowOff>
    </xdr:to>
    <xdr:pic>
      <xdr:nvPicPr>
        <xdr:cNvPr id="274817" name="Picture 9">
          <a:extLst>
            <a:ext uri="{FF2B5EF4-FFF2-40B4-BE49-F238E27FC236}">
              <a16:creationId xmlns:a16="http://schemas.microsoft.com/office/drawing/2014/main" id="{624C1DAA-27B2-428B-B4DA-6720CA6539B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7156450" y="21088350"/>
          <a:ext cx="9080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330200</xdr:colOff>
      <xdr:row>44</xdr:row>
      <xdr:rowOff>190500</xdr:rowOff>
    </xdr:from>
    <xdr:to>
      <xdr:col>3</xdr:col>
      <xdr:colOff>1631950</xdr:colOff>
      <xdr:row>44</xdr:row>
      <xdr:rowOff>1187450</xdr:rowOff>
    </xdr:to>
    <xdr:pic>
      <xdr:nvPicPr>
        <xdr:cNvPr id="274818" name="Picture 10">
          <a:extLst>
            <a:ext uri="{FF2B5EF4-FFF2-40B4-BE49-F238E27FC236}">
              <a16:creationId xmlns:a16="http://schemas.microsoft.com/office/drawing/2014/main" id="{EE323800-B700-464A-9859-1D8796F5423F}"/>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118350" y="22644100"/>
          <a:ext cx="1301750" cy="996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520700</xdr:colOff>
      <xdr:row>1</xdr:row>
      <xdr:rowOff>209550</xdr:rowOff>
    </xdr:from>
    <xdr:to>
      <xdr:col>4</xdr:col>
      <xdr:colOff>1270000</xdr:colOff>
      <xdr:row>1</xdr:row>
      <xdr:rowOff>895350</xdr:rowOff>
    </xdr:to>
    <xdr:pic>
      <xdr:nvPicPr>
        <xdr:cNvPr id="5945" name="Picture 1">
          <a:extLst>
            <a:ext uri="{FF2B5EF4-FFF2-40B4-BE49-F238E27FC236}">
              <a16:creationId xmlns:a16="http://schemas.microsoft.com/office/drawing/2014/main" id="{A34B180E-E15C-400F-BCAF-5014EC6D9B9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997200" y="577850"/>
          <a:ext cx="7493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400050</xdr:colOff>
      <xdr:row>2</xdr:row>
      <xdr:rowOff>114300</xdr:rowOff>
    </xdr:from>
    <xdr:to>
      <xdr:col>4</xdr:col>
      <xdr:colOff>1187450</xdr:colOff>
      <xdr:row>2</xdr:row>
      <xdr:rowOff>933450</xdr:rowOff>
    </xdr:to>
    <xdr:pic>
      <xdr:nvPicPr>
        <xdr:cNvPr id="5946" name="Picture 2">
          <a:extLst>
            <a:ext uri="{FF2B5EF4-FFF2-40B4-BE49-F238E27FC236}">
              <a16:creationId xmlns:a16="http://schemas.microsoft.com/office/drawing/2014/main" id="{6FA74F3B-2CBB-4C24-AB64-6C14E70B224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876550" y="1543050"/>
          <a:ext cx="78740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349250</xdr:colOff>
      <xdr:row>4</xdr:row>
      <xdr:rowOff>95250</xdr:rowOff>
    </xdr:from>
    <xdr:to>
      <xdr:col>4</xdr:col>
      <xdr:colOff>1365250</xdr:colOff>
      <xdr:row>4</xdr:row>
      <xdr:rowOff>952500</xdr:rowOff>
    </xdr:to>
    <xdr:pic>
      <xdr:nvPicPr>
        <xdr:cNvPr id="5947" name="Picture 1">
          <a:extLst>
            <a:ext uri="{FF2B5EF4-FFF2-40B4-BE49-F238E27FC236}">
              <a16:creationId xmlns:a16="http://schemas.microsoft.com/office/drawing/2014/main" id="{23CB41B2-3914-4E35-923A-F6C1A7E3810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25750" y="3644900"/>
          <a:ext cx="10160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260350</xdr:colOff>
      <xdr:row>6</xdr:row>
      <xdr:rowOff>196850</xdr:rowOff>
    </xdr:from>
    <xdr:to>
      <xdr:col>4</xdr:col>
      <xdr:colOff>1257300</xdr:colOff>
      <xdr:row>6</xdr:row>
      <xdr:rowOff>1035050</xdr:rowOff>
    </xdr:to>
    <xdr:pic>
      <xdr:nvPicPr>
        <xdr:cNvPr id="5948" name="Picture 4">
          <a:extLst>
            <a:ext uri="{FF2B5EF4-FFF2-40B4-BE49-F238E27FC236}">
              <a16:creationId xmlns:a16="http://schemas.microsoft.com/office/drawing/2014/main" id="{EAD7F05D-D89A-4A68-86D0-8C19EAACD98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r="-130" b="134"/>
        <a:stretch>
          <a:fillRect/>
        </a:stretch>
      </xdr:blipFill>
      <xdr:spPr bwMode="auto">
        <a:xfrm>
          <a:off x="2736850" y="5003800"/>
          <a:ext cx="99695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469900</xdr:colOff>
      <xdr:row>7</xdr:row>
      <xdr:rowOff>146050</xdr:rowOff>
    </xdr:from>
    <xdr:to>
      <xdr:col>4</xdr:col>
      <xdr:colOff>1441450</xdr:colOff>
      <xdr:row>7</xdr:row>
      <xdr:rowOff>965200</xdr:rowOff>
    </xdr:to>
    <xdr:pic>
      <xdr:nvPicPr>
        <xdr:cNvPr id="5949" name="Picture 1">
          <a:extLst>
            <a:ext uri="{FF2B5EF4-FFF2-40B4-BE49-F238E27FC236}">
              <a16:creationId xmlns:a16="http://schemas.microsoft.com/office/drawing/2014/main" id="{4CCE5236-BB01-47D9-A30C-290A02E9A06A}"/>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r="-89" b="9"/>
        <a:stretch>
          <a:fillRect/>
        </a:stretch>
      </xdr:blipFill>
      <xdr:spPr bwMode="auto">
        <a:xfrm>
          <a:off x="2946400" y="6013450"/>
          <a:ext cx="9715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571500</xdr:colOff>
      <xdr:row>3</xdr:row>
      <xdr:rowOff>114300</xdr:rowOff>
    </xdr:from>
    <xdr:to>
      <xdr:col>4</xdr:col>
      <xdr:colOff>1009650</xdr:colOff>
      <xdr:row>3</xdr:row>
      <xdr:rowOff>876300</xdr:rowOff>
    </xdr:to>
    <xdr:pic>
      <xdr:nvPicPr>
        <xdr:cNvPr id="5950" name="Picture 1">
          <a:extLst>
            <a:ext uri="{FF2B5EF4-FFF2-40B4-BE49-F238E27FC236}">
              <a16:creationId xmlns:a16="http://schemas.microsoft.com/office/drawing/2014/main" id="{362D6840-7F27-4DD3-B4C9-DDE4585F03F2}"/>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048000" y="2603500"/>
          <a:ext cx="4381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4</xdr:col>
      <xdr:colOff>88900</xdr:colOff>
      <xdr:row>1</xdr:row>
      <xdr:rowOff>171450</xdr:rowOff>
    </xdr:from>
    <xdr:to>
      <xdr:col>4</xdr:col>
      <xdr:colOff>1441450</xdr:colOff>
      <xdr:row>1</xdr:row>
      <xdr:rowOff>990600</xdr:rowOff>
    </xdr:to>
    <xdr:pic>
      <xdr:nvPicPr>
        <xdr:cNvPr id="6892" name="Picture 107">
          <a:extLst>
            <a:ext uri="{FF2B5EF4-FFF2-40B4-BE49-F238E27FC236}">
              <a16:creationId xmlns:a16="http://schemas.microsoft.com/office/drawing/2014/main" id="{CFA54554-C288-42E8-BA66-D2123B48498A}"/>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794250" y="355600"/>
          <a:ext cx="13525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400050</xdr:colOff>
      <xdr:row>7</xdr:row>
      <xdr:rowOff>76200</xdr:rowOff>
    </xdr:from>
    <xdr:to>
      <xdr:col>4</xdr:col>
      <xdr:colOff>1314450</xdr:colOff>
      <xdr:row>7</xdr:row>
      <xdr:rowOff>647700</xdr:rowOff>
    </xdr:to>
    <xdr:pic>
      <xdr:nvPicPr>
        <xdr:cNvPr id="6893" name="Picture 61">
          <a:extLst>
            <a:ext uri="{FF2B5EF4-FFF2-40B4-BE49-F238E27FC236}">
              <a16:creationId xmlns:a16="http://schemas.microsoft.com/office/drawing/2014/main" id="{30503CC1-7FE6-4AC5-B4F1-B3FEC2F109F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105400" y="4083050"/>
          <a:ext cx="914400" cy="292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xdr:col>
      <xdr:colOff>241300</xdr:colOff>
      <xdr:row>8</xdr:row>
      <xdr:rowOff>152400</xdr:rowOff>
    </xdr:from>
    <xdr:to>
      <xdr:col>4</xdr:col>
      <xdr:colOff>1314450</xdr:colOff>
      <xdr:row>8</xdr:row>
      <xdr:rowOff>876300</xdr:rowOff>
    </xdr:to>
    <xdr:pic>
      <xdr:nvPicPr>
        <xdr:cNvPr id="6894" name="Picture 62">
          <a:extLst>
            <a:ext uri="{FF2B5EF4-FFF2-40B4-BE49-F238E27FC236}">
              <a16:creationId xmlns:a16="http://schemas.microsoft.com/office/drawing/2014/main" id="{EA8A7A6A-4F39-4111-84CB-68394AFAB2C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946650" y="4527550"/>
          <a:ext cx="10731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215900</xdr:colOff>
      <xdr:row>9</xdr:row>
      <xdr:rowOff>82550</xdr:rowOff>
    </xdr:from>
    <xdr:to>
      <xdr:col>4</xdr:col>
      <xdr:colOff>1479550</xdr:colOff>
      <xdr:row>9</xdr:row>
      <xdr:rowOff>736600</xdr:rowOff>
    </xdr:to>
    <xdr:pic>
      <xdr:nvPicPr>
        <xdr:cNvPr id="6895" name="Picture 3">
          <a:extLst>
            <a:ext uri="{FF2B5EF4-FFF2-40B4-BE49-F238E27FC236}">
              <a16:creationId xmlns:a16="http://schemas.microsoft.com/office/drawing/2014/main" id="{13E5FB0D-0DFE-4842-A699-C3FCE76C40C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921250" y="5416550"/>
          <a:ext cx="1263650"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4</xdr:col>
      <xdr:colOff>190500</xdr:colOff>
      <xdr:row>18</xdr:row>
      <xdr:rowOff>19050</xdr:rowOff>
    </xdr:from>
    <xdr:to>
      <xdr:col>4</xdr:col>
      <xdr:colOff>1244600</xdr:colOff>
      <xdr:row>18</xdr:row>
      <xdr:rowOff>876300</xdr:rowOff>
    </xdr:to>
    <xdr:pic>
      <xdr:nvPicPr>
        <xdr:cNvPr id="6896" name="Picture 4">
          <a:extLst>
            <a:ext uri="{FF2B5EF4-FFF2-40B4-BE49-F238E27FC236}">
              <a16:creationId xmlns:a16="http://schemas.microsoft.com/office/drawing/2014/main" id="{08D27B52-57CA-4DCD-ABB1-6E0C4A7DB26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895850" y="8324850"/>
          <a:ext cx="10541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552450</xdr:colOff>
      <xdr:row>11</xdr:row>
      <xdr:rowOff>171450</xdr:rowOff>
    </xdr:from>
    <xdr:to>
      <xdr:col>1</xdr:col>
      <xdr:colOff>1035050</xdr:colOff>
      <xdr:row>11</xdr:row>
      <xdr:rowOff>609600</xdr:rowOff>
    </xdr:to>
    <xdr:pic>
      <xdr:nvPicPr>
        <xdr:cNvPr id="353593" name="Picture 1" descr="Picture 1">
          <a:extLst>
            <a:ext uri="{FF2B5EF4-FFF2-40B4-BE49-F238E27FC236}">
              <a16:creationId xmlns:a16="http://schemas.microsoft.com/office/drawing/2014/main" id="{99276CA4-D8F9-43DB-88C4-A0A527D99CE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22350" y="6191250"/>
          <a:ext cx="4826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381000</xdr:colOff>
      <xdr:row>57</xdr:row>
      <xdr:rowOff>95250</xdr:rowOff>
    </xdr:from>
    <xdr:to>
      <xdr:col>1</xdr:col>
      <xdr:colOff>762000</xdr:colOff>
      <xdr:row>57</xdr:row>
      <xdr:rowOff>717550</xdr:rowOff>
    </xdr:to>
    <xdr:pic>
      <xdr:nvPicPr>
        <xdr:cNvPr id="353594" name="Picture 2" descr="Picture 2">
          <a:extLst>
            <a:ext uri="{FF2B5EF4-FFF2-40B4-BE49-F238E27FC236}">
              <a16:creationId xmlns:a16="http://schemas.microsoft.com/office/drawing/2014/main" id="{1C43C9ED-62EF-43EC-8129-4915C42A128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50900" y="34232850"/>
          <a:ext cx="38100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247650</xdr:colOff>
      <xdr:row>94</xdr:row>
      <xdr:rowOff>69850</xdr:rowOff>
    </xdr:from>
    <xdr:to>
      <xdr:col>1</xdr:col>
      <xdr:colOff>914400</xdr:colOff>
      <xdr:row>94</xdr:row>
      <xdr:rowOff>438150</xdr:rowOff>
    </xdr:to>
    <xdr:pic>
      <xdr:nvPicPr>
        <xdr:cNvPr id="353595" name="Picture 15" descr="Picture 15">
          <a:extLst>
            <a:ext uri="{FF2B5EF4-FFF2-40B4-BE49-F238E27FC236}">
              <a16:creationId xmlns:a16="http://schemas.microsoft.com/office/drawing/2014/main" id="{3B1CFB76-7E60-4605-A879-066ADB983A3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7550" y="58820050"/>
          <a:ext cx="666750" cy="3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241300</xdr:colOff>
      <xdr:row>96</xdr:row>
      <xdr:rowOff>63500</xdr:rowOff>
    </xdr:from>
    <xdr:to>
      <xdr:col>1</xdr:col>
      <xdr:colOff>908050</xdr:colOff>
      <xdr:row>97</xdr:row>
      <xdr:rowOff>355600</xdr:rowOff>
    </xdr:to>
    <xdr:pic>
      <xdr:nvPicPr>
        <xdr:cNvPr id="353596" name="Picture 14" descr="Picture 14">
          <a:extLst>
            <a:ext uri="{FF2B5EF4-FFF2-40B4-BE49-F238E27FC236}">
              <a16:creationId xmlns:a16="http://schemas.microsoft.com/office/drawing/2014/main" id="{DF33EB0C-3631-46FE-B759-2864A53B675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11200" y="59956700"/>
          <a:ext cx="666750" cy="73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158750</xdr:colOff>
      <xdr:row>100</xdr:row>
      <xdr:rowOff>82550</xdr:rowOff>
    </xdr:from>
    <xdr:to>
      <xdr:col>1</xdr:col>
      <xdr:colOff>990600</xdr:colOff>
      <xdr:row>100</xdr:row>
      <xdr:rowOff>558800</xdr:rowOff>
    </xdr:to>
    <xdr:pic>
      <xdr:nvPicPr>
        <xdr:cNvPr id="353597" name="Picture 2" descr="Picture 2">
          <a:extLst>
            <a:ext uri="{FF2B5EF4-FFF2-40B4-BE49-F238E27FC236}">
              <a16:creationId xmlns:a16="http://schemas.microsoft.com/office/drawing/2014/main" id="{AA171810-064A-4CBB-B131-63478BBA4B9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rot="-182758">
          <a:off x="628650" y="61836300"/>
          <a:ext cx="83185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9</xdr:row>
      <xdr:rowOff>76200</xdr:rowOff>
    </xdr:from>
    <xdr:to>
      <xdr:col>1</xdr:col>
      <xdr:colOff>952500</xdr:colOff>
      <xdr:row>9</xdr:row>
      <xdr:rowOff>971550</xdr:rowOff>
    </xdr:to>
    <xdr:pic>
      <xdr:nvPicPr>
        <xdr:cNvPr id="353598" name="Picture 6" descr="Picture 6">
          <a:extLst>
            <a:ext uri="{FF2B5EF4-FFF2-40B4-BE49-F238E27FC236}">
              <a16:creationId xmlns:a16="http://schemas.microsoft.com/office/drawing/2014/main" id="{95E3841B-3917-4DA8-B892-C12DC0FF3C5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52450" y="4565650"/>
          <a:ext cx="8699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196850</xdr:colOff>
      <xdr:row>46</xdr:row>
      <xdr:rowOff>82550</xdr:rowOff>
    </xdr:from>
    <xdr:to>
      <xdr:col>1</xdr:col>
      <xdr:colOff>812800</xdr:colOff>
      <xdr:row>46</xdr:row>
      <xdr:rowOff>666750</xdr:rowOff>
    </xdr:to>
    <xdr:pic>
      <xdr:nvPicPr>
        <xdr:cNvPr id="353599" name="Picture 7" descr="Picture 7">
          <a:extLst>
            <a:ext uri="{FF2B5EF4-FFF2-40B4-BE49-F238E27FC236}">
              <a16:creationId xmlns:a16="http://schemas.microsoft.com/office/drawing/2014/main" id="{EB2149AC-44A5-4D19-BEF0-68026D4BD3F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66750" y="27000200"/>
          <a:ext cx="6159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127000</xdr:colOff>
      <xdr:row>55</xdr:row>
      <xdr:rowOff>95250</xdr:rowOff>
    </xdr:from>
    <xdr:to>
      <xdr:col>1</xdr:col>
      <xdr:colOff>927100</xdr:colOff>
      <xdr:row>55</xdr:row>
      <xdr:rowOff>622300</xdr:rowOff>
    </xdr:to>
    <xdr:pic>
      <xdr:nvPicPr>
        <xdr:cNvPr id="353600" name="Picture 4" descr="Picture 4">
          <a:extLst>
            <a:ext uri="{FF2B5EF4-FFF2-40B4-BE49-F238E27FC236}">
              <a16:creationId xmlns:a16="http://schemas.microsoft.com/office/drawing/2014/main" id="{12E86C61-CD95-49A0-B9AA-6DCA6461BBEC}"/>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96900" y="33299400"/>
          <a:ext cx="8001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82</xdr:row>
      <xdr:rowOff>69850</xdr:rowOff>
    </xdr:from>
    <xdr:to>
      <xdr:col>1</xdr:col>
      <xdr:colOff>889000</xdr:colOff>
      <xdr:row>82</xdr:row>
      <xdr:rowOff>603250</xdr:rowOff>
    </xdr:to>
    <xdr:pic>
      <xdr:nvPicPr>
        <xdr:cNvPr id="353601" name="Picture 3" descr="Picture 3">
          <a:extLst>
            <a:ext uri="{FF2B5EF4-FFF2-40B4-BE49-F238E27FC236}">
              <a16:creationId xmlns:a16="http://schemas.microsoft.com/office/drawing/2014/main" id="{08F2BDBE-45DA-4E5A-890F-28ACCE40F6D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77850" y="50526950"/>
          <a:ext cx="78105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69850</xdr:colOff>
      <xdr:row>11</xdr:row>
      <xdr:rowOff>76200</xdr:rowOff>
    </xdr:from>
    <xdr:to>
      <xdr:col>1</xdr:col>
      <xdr:colOff>660400</xdr:colOff>
      <xdr:row>11</xdr:row>
      <xdr:rowOff>698500</xdr:rowOff>
    </xdr:to>
    <xdr:pic>
      <xdr:nvPicPr>
        <xdr:cNvPr id="353602" name="Picture 10" descr="Picture 10">
          <a:extLst>
            <a:ext uri="{FF2B5EF4-FFF2-40B4-BE49-F238E27FC236}">
              <a16:creationId xmlns:a16="http://schemas.microsoft.com/office/drawing/2014/main" id="{D3D13D0C-C8C7-4D33-A30A-2792B3B181B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39750" y="6096000"/>
          <a:ext cx="59055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127000</xdr:colOff>
      <xdr:row>39</xdr:row>
      <xdr:rowOff>82550</xdr:rowOff>
    </xdr:from>
    <xdr:to>
      <xdr:col>1</xdr:col>
      <xdr:colOff>984250</xdr:colOff>
      <xdr:row>39</xdr:row>
      <xdr:rowOff>584200</xdr:rowOff>
    </xdr:to>
    <xdr:pic>
      <xdr:nvPicPr>
        <xdr:cNvPr id="353603" name="Picture 3" descr="Picture 3">
          <a:extLst>
            <a:ext uri="{FF2B5EF4-FFF2-40B4-BE49-F238E27FC236}">
              <a16:creationId xmlns:a16="http://schemas.microsoft.com/office/drawing/2014/main" id="{2D0CCACD-2F6E-40AF-9213-AE21FDD63F1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96900" y="22796500"/>
          <a:ext cx="857250" cy="501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21</xdr:row>
      <xdr:rowOff>127000</xdr:rowOff>
    </xdr:from>
    <xdr:to>
      <xdr:col>1</xdr:col>
      <xdr:colOff>946150</xdr:colOff>
      <xdr:row>21</xdr:row>
      <xdr:rowOff>565150</xdr:rowOff>
    </xdr:to>
    <xdr:pic>
      <xdr:nvPicPr>
        <xdr:cNvPr id="353604" name="Picture 12" descr="Picture 12">
          <a:extLst>
            <a:ext uri="{FF2B5EF4-FFF2-40B4-BE49-F238E27FC236}">
              <a16:creationId xmlns:a16="http://schemas.microsoft.com/office/drawing/2014/main" id="{3185012C-2B57-46A9-A8B9-565B11CC6912}"/>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77850" y="11791950"/>
          <a:ext cx="8382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152400</xdr:colOff>
      <xdr:row>34</xdr:row>
      <xdr:rowOff>133350</xdr:rowOff>
    </xdr:from>
    <xdr:to>
      <xdr:col>1</xdr:col>
      <xdr:colOff>1009650</xdr:colOff>
      <xdr:row>34</xdr:row>
      <xdr:rowOff>533400</xdr:rowOff>
    </xdr:to>
    <xdr:pic>
      <xdr:nvPicPr>
        <xdr:cNvPr id="353605" name="Picture 13" descr="Picture 13">
          <a:extLst>
            <a:ext uri="{FF2B5EF4-FFF2-40B4-BE49-F238E27FC236}">
              <a16:creationId xmlns:a16="http://schemas.microsoft.com/office/drawing/2014/main" id="{E57190B2-4119-46E5-B7B1-28454EF4ED29}"/>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22300" y="19500850"/>
          <a:ext cx="85725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101600</xdr:colOff>
      <xdr:row>62</xdr:row>
      <xdr:rowOff>152400</xdr:rowOff>
    </xdr:from>
    <xdr:to>
      <xdr:col>1</xdr:col>
      <xdr:colOff>977900</xdr:colOff>
      <xdr:row>62</xdr:row>
      <xdr:rowOff>628650</xdr:rowOff>
    </xdr:to>
    <xdr:pic>
      <xdr:nvPicPr>
        <xdr:cNvPr id="353606" name="Picture 14" descr="Picture 14">
          <a:extLst>
            <a:ext uri="{FF2B5EF4-FFF2-40B4-BE49-F238E27FC236}">
              <a16:creationId xmlns:a16="http://schemas.microsoft.com/office/drawing/2014/main" id="{0E2D982D-0087-4E11-812A-E96C847C88A6}"/>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571500" y="38207950"/>
          <a:ext cx="876300" cy="47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247650</xdr:colOff>
      <xdr:row>36</xdr:row>
      <xdr:rowOff>95250</xdr:rowOff>
    </xdr:from>
    <xdr:to>
      <xdr:col>1</xdr:col>
      <xdr:colOff>965200</xdr:colOff>
      <xdr:row>36</xdr:row>
      <xdr:rowOff>622300</xdr:rowOff>
    </xdr:to>
    <xdr:pic>
      <xdr:nvPicPr>
        <xdr:cNvPr id="353607" name="Picture 15" descr="Picture 15">
          <a:extLst>
            <a:ext uri="{FF2B5EF4-FFF2-40B4-BE49-F238E27FC236}">
              <a16:creationId xmlns:a16="http://schemas.microsoft.com/office/drawing/2014/main" id="{EF04A6C3-9087-4807-8181-A3E34760E2F5}"/>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17550" y="20859750"/>
          <a:ext cx="71755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279400</xdr:colOff>
      <xdr:row>52</xdr:row>
      <xdr:rowOff>19050</xdr:rowOff>
    </xdr:from>
    <xdr:to>
      <xdr:col>1</xdr:col>
      <xdr:colOff>838200</xdr:colOff>
      <xdr:row>52</xdr:row>
      <xdr:rowOff>622300</xdr:rowOff>
    </xdr:to>
    <xdr:pic>
      <xdr:nvPicPr>
        <xdr:cNvPr id="353608" name="Picture 16" descr="Picture 16">
          <a:extLst>
            <a:ext uri="{FF2B5EF4-FFF2-40B4-BE49-F238E27FC236}">
              <a16:creationId xmlns:a16="http://schemas.microsoft.com/office/drawing/2014/main" id="{A710A2D3-DA7C-4CEA-A683-635646B5BB9D}"/>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r="754" b="-78"/>
        <a:stretch>
          <a:fillRect/>
        </a:stretch>
      </xdr:blipFill>
      <xdr:spPr bwMode="auto">
        <a:xfrm>
          <a:off x="749300" y="31127700"/>
          <a:ext cx="5588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101600</xdr:colOff>
      <xdr:row>72</xdr:row>
      <xdr:rowOff>63500</xdr:rowOff>
    </xdr:from>
    <xdr:to>
      <xdr:col>1</xdr:col>
      <xdr:colOff>1003300</xdr:colOff>
      <xdr:row>72</xdr:row>
      <xdr:rowOff>647700</xdr:rowOff>
    </xdr:to>
    <xdr:pic>
      <xdr:nvPicPr>
        <xdr:cNvPr id="353609" name="Picture 17" descr="Picture 17">
          <a:extLst>
            <a:ext uri="{FF2B5EF4-FFF2-40B4-BE49-F238E27FC236}">
              <a16:creationId xmlns:a16="http://schemas.microsoft.com/office/drawing/2014/main" id="{F763B771-B06C-4436-9AC1-AE7C26D29D3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571500" y="44596050"/>
          <a:ext cx="9017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190500</xdr:colOff>
      <xdr:row>73</xdr:row>
      <xdr:rowOff>50800</xdr:rowOff>
    </xdr:from>
    <xdr:to>
      <xdr:col>1</xdr:col>
      <xdr:colOff>1041400</xdr:colOff>
      <xdr:row>73</xdr:row>
      <xdr:rowOff>635000</xdr:rowOff>
    </xdr:to>
    <xdr:pic>
      <xdr:nvPicPr>
        <xdr:cNvPr id="353610" name="Picture 18" descr="Picture 18">
          <a:extLst>
            <a:ext uri="{FF2B5EF4-FFF2-40B4-BE49-F238E27FC236}">
              <a16:creationId xmlns:a16="http://schemas.microsoft.com/office/drawing/2014/main" id="{088B1C05-7103-4AFC-919E-A1E0ADCF0EBF}"/>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660400" y="45319950"/>
          <a:ext cx="8509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247650</xdr:colOff>
      <xdr:row>71</xdr:row>
      <xdr:rowOff>57150</xdr:rowOff>
    </xdr:from>
    <xdr:to>
      <xdr:col>1</xdr:col>
      <xdr:colOff>958850</xdr:colOff>
      <xdr:row>71</xdr:row>
      <xdr:rowOff>641350</xdr:rowOff>
    </xdr:to>
    <xdr:pic>
      <xdr:nvPicPr>
        <xdr:cNvPr id="353611" name="Picture 19" descr="Picture 19">
          <a:extLst>
            <a:ext uri="{FF2B5EF4-FFF2-40B4-BE49-F238E27FC236}">
              <a16:creationId xmlns:a16="http://schemas.microsoft.com/office/drawing/2014/main" id="{AF1DAF11-ACD2-417F-B706-0C9BC66C1B9D}"/>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17550" y="43853100"/>
          <a:ext cx="7112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152400</xdr:colOff>
      <xdr:row>35</xdr:row>
      <xdr:rowOff>139700</xdr:rowOff>
    </xdr:from>
    <xdr:to>
      <xdr:col>1</xdr:col>
      <xdr:colOff>990600</xdr:colOff>
      <xdr:row>35</xdr:row>
      <xdr:rowOff>539750</xdr:rowOff>
    </xdr:to>
    <xdr:pic>
      <xdr:nvPicPr>
        <xdr:cNvPr id="353612" name="Picture 20" descr="Picture 20">
          <a:extLst>
            <a:ext uri="{FF2B5EF4-FFF2-40B4-BE49-F238E27FC236}">
              <a16:creationId xmlns:a16="http://schemas.microsoft.com/office/drawing/2014/main" id="{D0061EA9-7930-4E0A-BB06-2476638C7472}"/>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22300" y="20205700"/>
          <a:ext cx="838200"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177800</xdr:colOff>
      <xdr:row>84</xdr:row>
      <xdr:rowOff>171450</xdr:rowOff>
    </xdr:from>
    <xdr:to>
      <xdr:col>1</xdr:col>
      <xdr:colOff>895350</xdr:colOff>
      <xdr:row>84</xdr:row>
      <xdr:rowOff>431800</xdr:rowOff>
    </xdr:to>
    <xdr:pic>
      <xdr:nvPicPr>
        <xdr:cNvPr id="353613" name="Picture 21" descr="Picture 21">
          <a:extLst>
            <a:ext uri="{FF2B5EF4-FFF2-40B4-BE49-F238E27FC236}">
              <a16:creationId xmlns:a16="http://schemas.microsoft.com/office/drawing/2014/main" id="{CCD94CDC-2AF8-4A00-B0EA-6EE19F803BDF}"/>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rcRect r="-104" b="1794"/>
        <a:stretch>
          <a:fillRect/>
        </a:stretch>
      </xdr:blipFill>
      <xdr:spPr bwMode="auto">
        <a:xfrm rot="-356096">
          <a:off x="647700" y="52177950"/>
          <a:ext cx="717550" cy="260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190500</xdr:colOff>
      <xdr:row>86</xdr:row>
      <xdr:rowOff>146050</xdr:rowOff>
    </xdr:from>
    <xdr:to>
      <xdr:col>1</xdr:col>
      <xdr:colOff>958850</xdr:colOff>
      <xdr:row>86</xdr:row>
      <xdr:rowOff>717550</xdr:rowOff>
    </xdr:to>
    <xdr:pic>
      <xdr:nvPicPr>
        <xdr:cNvPr id="353614" name="Picture 1831" descr="Picture 1831">
          <a:extLst>
            <a:ext uri="{FF2B5EF4-FFF2-40B4-BE49-F238E27FC236}">
              <a16:creationId xmlns:a16="http://schemas.microsoft.com/office/drawing/2014/main" id="{762C17DB-7D1B-4C19-BBAD-2C94D86D2596}"/>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660400" y="53092350"/>
          <a:ext cx="7683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260350</xdr:colOff>
      <xdr:row>42</xdr:row>
      <xdr:rowOff>114300</xdr:rowOff>
    </xdr:from>
    <xdr:to>
      <xdr:col>1</xdr:col>
      <xdr:colOff>876300</xdr:colOff>
      <xdr:row>42</xdr:row>
      <xdr:rowOff>527050</xdr:rowOff>
    </xdr:to>
    <xdr:pic>
      <xdr:nvPicPr>
        <xdr:cNvPr id="353615" name="Picture 23" descr="Picture 23">
          <a:extLst>
            <a:ext uri="{FF2B5EF4-FFF2-40B4-BE49-F238E27FC236}">
              <a16:creationId xmlns:a16="http://schemas.microsoft.com/office/drawing/2014/main" id="{991081F3-CE85-4BB6-9B0C-2D1FFCC9B53C}"/>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b="-1007"/>
        <a:stretch>
          <a:fillRect/>
        </a:stretch>
      </xdr:blipFill>
      <xdr:spPr bwMode="auto">
        <a:xfrm>
          <a:off x="730250" y="24796750"/>
          <a:ext cx="615950" cy="412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196850</xdr:colOff>
      <xdr:row>43</xdr:row>
      <xdr:rowOff>69850</xdr:rowOff>
    </xdr:from>
    <xdr:to>
      <xdr:col>1</xdr:col>
      <xdr:colOff>908050</xdr:colOff>
      <xdr:row>43</xdr:row>
      <xdr:rowOff>539750</xdr:rowOff>
    </xdr:to>
    <xdr:pic>
      <xdr:nvPicPr>
        <xdr:cNvPr id="353616" name="Picture 24" descr="Picture 24">
          <a:extLst>
            <a:ext uri="{FF2B5EF4-FFF2-40B4-BE49-F238E27FC236}">
              <a16:creationId xmlns:a16="http://schemas.microsoft.com/office/drawing/2014/main" id="{7446867C-242C-478D-BD3E-5F0BD66D041A}"/>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b="732"/>
        <a:stretch>
          <a:fillRect/>
        </a:stretch>
      </xdr:blipFill>
      <xdr:spPr bwMode="auto">
        <a:xfrm>
          <a:off x="666750" y="25387300"/>
          <a:ext cx="711200" cy="469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387350</xdr:colOff>
      <xdr:row>59</xdr:row>
      <xdr:rowOff>76200</xdr:rowOff>
    </xdr:from>
    <xdr:to>
      <xdr:col>1</xdr:col>
      <xdr:colOff>800100</xdr:colOff>
      <xdr:row>59</xdr:row>
      <xdr:rowOff>698500</xdr:rowOff>
    </xdr:to>
    <xdr:pic>
      <xdr:nvPicPr>
        <xdr:cNvPr id="353617" name="Picture 25" descr="Picture 25">
          <a:extLst>
            <a:ext uri="{FF2B5EF4-FFF2-40B4-BE49-F238E27FC236}">
              <a16:creationId xmlns:a16="http://schemas.microsoft.com/office/drawing/2014/main" id="{74D95B44-A746-4D7A-889B-ADE99D888F08}"/>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57250" y="35788600"/>
          <a:ext cx="412750" cy="622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107950</xdr:colOff>
      <xdr:row>83</xdr:row>
      <xdr:rowOff>234950</xdr:rowOff>
    </xdr:from>
    <xdr:to>
      <xdr:col>1</xdr:col>
      <xdr:colOff>996950</xdr:colOff>
      <xdr:row>83</xdr:row>
      <xdr:rowOff>469900</xdr:rowOff>
    </xdr:to>
    <xdr:pic>
      <xdr:nvPicPr>
        <xdr:cNvPr id="353618" name="Picture 26" descr="Picture 26">
          <a:extLst>
            <a:ext uri="{FF2B5EF4-FFF2-40B4-BE49-F238E27FC236}">
              <a16:creationId xmlns:a16="http://schemas.microsoft.com/office/drawing/2014/main" id="{278D9FF6-2223-4F21-9905-7A6F8C23D92C}"/>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b="-2040"/>
        <a:stretch>
          <a:fillRect/>
        </a:stretch>
      </xdr:blipFill>
      <xdr:spPr bwMode="auto">
        <a:xfrm rot="-1197092">
          <a:off x="577850" y="51384200"/>
          <a:ext cx="889000" cy="234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241300</xdr:colOff>
      <xdr:row>89</xdr:row>
      <xdr:rowOff>76200</xdr:rowOff>
    </xdr:from>
    <xdr:to>
      <xdr:col>1</xdr:col>
      <xdr:colOff>1022350</xdr:colOff>
      <xdr:row>89</xdr:row>
      <xdr:rowOff>641350</xdr:rowOff>
    </xdr:to>
    <xdr:pic>
      <xdr:nvPicPr>
        <xdr:cNvPr id="353619" name="Picture 16" descr="Picture 16">
          <a:extLst>
            <a:ext uri="{FF2B5EF4-FFF2-40B4-BE49-F238E27FC236}">
              <a16:creationId xmlns:a16="http://schemas.microsoft.com/office/drawing/2014/main" id="{978AC17D-19D5-4020-8AE4-43EE01F8A6D1}"/>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711200" y="55765700"/>
          <a:ext cx="7810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127000</xdr:colOff>
      <xdr:row>91</xdr:row>
      <xdr:rowOff>171450</xdr:rowOff>
    </xdr:from>
    <xdr:to>
      <xdr:col>1</xdr:col>
      <xdr:colOff>927100</xdr:colOff>
      <xdr:row>92</xdr:row>
      <xdr:rowOff>0</xdr:rowOff>
    </xdr:to>
    <xdr:pic>
      <xdr:nvPicPr>
        <xdr:cNvPr id="353620" name="Picture 15" descr="Picture 15">
          <a:extLst>
            <a:ext uri="{FF2B5EF4-FFF2-40B4-BE49-F238E27FC236}">
              <a16:creationId xmlns:a16="http://schemas.microsoft.com/office/drawing/2014/main" id="{D22BD640-0088-4E88-8A87-E83F778017FC}"/>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r="-217" b="-400"/>
        <a:stretch>
          <a:fillRect/>
        </a:stretch>
      </xdr:blipFill>
      <xdr:spPr bwMode="auto">
        <a:xfrm>
          <a:off x="596900" y="57257950"/>
          <a:ext cx="8001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69850</xdr:colOff>
      <xdr:row>92</xdr:row>
      <xdr:rowOff>82550</xdr:rowOff>
    </xdr:from>
    <xdr:to>
      <xdr:col>1</xdr:col>
      <xdr:colOff>869950</xdr:colOff>
      <xdr:row>92</xdr:row>
      <xdr:rowOff>609600</xdr:rowOff>
    </xdr:to>
    <xdr:pic>
      <xdr:nvPicPr>
        <xdr:cNvPr id="353621" name="Picture 15" descr="Picture 15">
          <a:extLst>
            <a:ext uri="{FF2B5EF4-FFF2-40B4-BE49-F238E27FC236}">
              <a16:creationId xmlns:a16="http://schemas.microsoft.com/office/drawing/2014/main" id="{33007E9A-9E84-4A3F-B492-77081B078236}"/>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r="-217" b="-400"/>
        <a:stretch>
          <a:fillRect/>
        </a:stretch>
      </xdr:blipFill>
      <xdr:spPr bwMode="auto">
        <a:xfrm>
          <a:off x="539750" y="57867550"/>
          <a:ext cx="800100" cy="527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298450</xdr:colOff>
      <xdr:row>101</xdr:row>
      <xdr:rowOff>57150</xdr:rowOff>
    </xdr:from>
    <xdr:to>
      <xdr:col>1</xdr:col>
      <xdr:colOff>825500</xdr:colOff>
      <xdr:row>101</xdr:row>
      <xdr:rowOff>565150</xdr:rowOff>
    </xdr:to>
    <xdr:pic>
      <xdr:nvPicPr>
        <xdr:cNvPr id="353622" name="Picture 30" descr="Picture 30">
          <a:extLst>
            <a:ext uri="{FF2B5EF4-FFF2-40B4-BE49-F238E27FC236}">
              <a16:creationId xmlns:a16="http://schemas.microsoft.com/office/drawing/2014/main" id="{579CD660-887B-4B89-9011-A62C3AC51D1B}"/>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768350" y="62445900"/>
          <a:ext cx="52705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196850</xdr:colOff>
      <xdr:row>102</xdr:row>
      <xdr:rowOff>50800</xdr:rowOff>
    </xdr:from>
    <xdr:to>
      <xdr:col>1</xdr:col>
      <xdr:colOff>996950</xdr:colOff>
      <xdr:row>102</xdr:row>
      <xdr:rowOff>546100</xdr:rowOff>
    </xdr:to>
    <xdr:pic>
      <xdr:nvPicPr>
        <xdr:cNvPr id="353623" name="Picture 31" descr="Picture 31">
          <a:extLst>
            <a:ext uri="{FF2B5EF4-FFF2-40B4-BE49-F238E27FC236}">
              <a16:creationId xmlns:a16="http://schemas.microsoft.com/office/drawing/2014/main" id="{CFACD150-DC4F-4142-A36F-E3FD6C74ABFC}"/>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b="453"/>
        <a:stretch>
          <a:fillRect/>
        </a:stretch>
      </xdr:blipFill>
      <xdr:spPr bwMode="auto">
        <a:xfrm>
          <a:off x="666750" y="63093600"/>
          <a:ext cx="8001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209550</xdr:colOff>
      <xdr:row>106</xdr:row>
      <xdr:rowOff>101600</xdr:rowOff>
    </xdr:from>
    <xdr:to>
      <xdr:col>1</xdr:col>
      <xdr:colOff>990600</xdr:colOff>
      <xdr:row>106</xdr:row>
      <xdr:rowOff>533400</xdr:rowOff>
    </xdr:to>
    <xdr:pic>
      <xdr:nvPicPr>
        <xdr:cNvPr id="353624" name="Picture 32" descr="Picture 32">
          <a:extLst>
            <a:ext uri="{FF2B5EF4-FFF2-40B4-BE49-F238E27FC236}">
              <a16:creationId xmlns:a16="http://schemas.microsoft.com/office/drawing/2014/main" id="{1E13433B-4AA4-4970-871C-8B2276638A79}"/>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b="925"/>
        <a:stretch>
          <a:fillRect/>
        </a:stretch>
      </xdr:blipFill>
      <xdr:spPr bwMode="auto">
        <a:xfrm>
          <a:off x="679450" y="65544700"/>
          <a:ext cx="781050" cy="431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292100</xdr:colOff>
      <xdr:row>110</xdr:row>
      <xdr:rowOff>44450</xdr:rowOff>
    </xdr:from>
    <xdr:to>
      <xdr:col>1</xdr:col>
      <xdr:colOff>908050</xdr:colOff>
      <xdr:row>110</xdr:row>
      <xdr:rowOff>635000</xdr:rowOff>
    </xdr:to>
    <xdr:pic>
      <xdr:nvPicPr>
        <xdr:cNvPr id="353625" name="Picture 33" descr="Picture 33">
          <a:extLst>
            <a:ext uri="{FF2B5EF4-FFF2-40B4-BE49-F238E27FC236}">
              <a16:creationId xmlns:a16="http://schemas.microsoft.com/office/drawing/2014/main" id="{F1AB86B7-5DA6-41DB-BEA9-F0F54D9EB8CE}"/>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762000" y="68529200"/>
          <a:ext cx="6159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292100</xdr:colOff>
      <xdr:row>112</xdr:row>
      <xdr:rowOff>25400</xdr:rowOff>
    </xdr:from>
    <xdr:to>
      <xdr:col>1</xdr:col>
      <xdr:colOff>889000</xdr:colOff>
      <xdr:row>112</xdr:row>
      <xdr:rowOff>596900</xdr:rowOff>
    </xdr:to>
    <xdr:pic>
      <xdr:nvPicPr>
        <xdr:cNvPr id="353626" name="Picture 34" descr="Picture 34">
          <a:extLst>
            <a:ext uri="{FF2B5EF4-FFF2-40B4-BE49-F238E27FC236}">
              <a16:creationId xmlns:a16="http://schemas.microsoft.com/office/drawing/2014/main" id="{38093C77-15DC-4233-8DA6-0679EA0F1716}"/>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762000" y="69907150"/>
          <a:ext cx="5969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298450</xdr:colOff>
      <xdr:row>113</xdr:row>
      <xdr:rowOff>57150</xdr:rowOff>
    </xdr:from>
    <xdr:to>
      <xdr:col>1</xdr:col>
      <xdr:colOff>946150</xdr:colOff>
      <xdr:row>113</xdr:row>
      <xdr:rowOff>673100</xdr:rowOff>
    </xdr:to>
    <xdr:pic>
      <xdr:nvPicPr>
        <xdr:cNvPr id="353627" name="Picture 35" descr="Picture 35">
          <a:extLst>
            <a:ext uri="{FF2B5EF4-FFF2-40B4-BE49-F238E27FC236}">
              <a16:creationId xmlns:a16="http://schemas.microsoft.com/office/drawing/2014/main" id="{C078E86C-CB35-4A61-B10C-6F3DDD8B0AD0}"/>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768350" y="70637400"/>
          <a:ext cx="64770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152400</xdr:colOff>
      <xdr:row>114</xdr:row>
      <xdr:rowOff>76200</xdr:rowOff>
    </xdr:from>
    <xdr:to>
      <xdr:col>1</xdr:col>
      <xdr:colOff>781050</xdr:colOff>
      <xdr:row>114</xdr:row>
      <xdr:rowOff>673100</xdr:rowOff>
    </xdr:to>
    <xdr:pic>
      <xdr:nvPicPr>
        <xdr:cNvPr id="353628" name="Picture 36" descr="Picture 36">
          <a:extLst>
            <a:ext uri="{FF2B5EF4-FFF2-40B4-BE49-F238E27FC236}">
              <a16:creationId xmlns:a16="http://schemas.microsoft.com/office/drawing/2014/main" id="{20E16615-B420-4D51-8DCC-9924380741EB}"/>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622300" y="71393050"/>
          <a:ext cx="62865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317500</xdr:colOff>
      <xdr:row>111</xdr:row>
      <xdr:rowOff>57150</xdr:rowOff>
    </xdr:from>
    <xdr:to>
      <xdr:col>1</xdr:col>
      <xdr:colOff>927100</xdr:colOff>
      <xdr:row>111</xdr:row>
      <xdr:rowOff>641350</xdr:rowOff>
    </xdr:to>
    <xdr:pic>
      <xdr:nvPicPr>
        <xdr:cNvPr id="353629" name="Picture 37" descr="Picture 37">
          <a:extLst>
            <a:ext uri="{FF2B5EF4-FFF2-40B4-BE49-F238E27FC236}">
              <a16:creationId xmlns:a16="http://schemas.microsoft.com/office/drawing/2014/main" id="{AE0B47C5-7537-401C-9DB2-C292EFF6D26B}"/>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787400" y="69240400"/>
          <a:ext cx="6096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260350</xdr:colOff>
      <xdr:row>68</xdr:row>
      <xdr:rowOff>38100</xdr:rowOff>
    </xdr:from>
    <xdr:to>
      <xdr:col>1</xdr:col>
      <xdr:colOff>920750</xdr:colOff>
      <xdr:row>68</xdr:row>
      <xdr:rowOff>666750</xdr:rowOff>
    </xdr:to>
    <xdr:pic>
      <xdr:nvPicPr>
        <xdr:cNvPr id="353630" name="Picture 38" descr="Picture 38">
          <a:extLst>
            <a:ext uri="{FF2B5EF4-FFF2-40B4-BE49-F238E27FC236}">
              <a16:creationId xmlns:a16="http://schemas.microsoft.com/office/drawing/2014/main" id="{8F437FE9-1C29-4679-A830-A9A54A9B462C}"/>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30250" y="42094150"/>
          <a:ext cx="6604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266700</xdr:colOff>
      <xdr:row>69</xdr:row>
      <xdr:rowOff>63500</xdr:rowOff>
    </xdr:from>
    <xdr:to>
      <xdr:col>1</xdr:col>
      <xdr:colOff>876300</xdr:colOff>
      <xdr:row>69</xdr:row>
      <xdr:rowOff>654050</xdr:rowOff>
    </xdr:to>
    <xdr:pic>
      <xdr:nvPicPr>
        <xdr:cNvPr id="353631" name="Picture 39" descr="Picture 39">
          <a:extLst>
            <a:ext uri="{FF2B5EF4-FFF2-40B4-BE49-F238E27FC236}">
              <a16:creationId xmlns:a16="http://schemas.microsoft.com/office/drawing/2014/main" id="{0F7FDC63-8A07-4D13-8C84-F9D246493D57}"/>
            </a:ext>
          </a:extLst>
        </xdr:cNvPr>
        <xdr:cNvPicPr>
          <a:picLocks noChangeAspect="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736600" y="42856150"/>
          <a:ext cx="6096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311150</xdr:colOff>
      <xdr:row>115</xdr:row>
      <xdr:rowOff>57150</xdr:rowOff>
    </xdr:from>
    <xdr:to>
      <xdr:col>1</xdr:col>
      <xdr:colOff>819150</xdr:colOff>
      <xdr:row>115</xdr:row>
      <xdr:rowOff>546100</xdr:rowOff>
    </xdr:to>
    <xdr:pic>
      <xdr:nvPicPr>
        <xdr:cNvPr id="353632" name="Picture 40" descr="Picture 40">
          <a:extLst>
            <a:ext uri="{FF2B5EF4-FFF2-40B4-BE49-F238E27FC236}">
              <a16:creationId xmlns:a16="http://schemas.microsoft.com/office/drawing/2014/main" id="{62233F84-AF53-492A-A826-AB153F774392}"/>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781050" y="72142350"/>
          <a:ext cx="508000" cy="488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342900</xdr:colOff>
      <xdr:row>116</xdr:row>
      <xdr:rowOff>76200</xdr:rowOff>
    </xdr:from>
    <xdr:to>
      <xdr:col>1</xdr:col>
      <xdr:colOff>952500</xdr:colOff>
      <xdr:row>116</xdr:row>
      <xdr:rowOff>660400</xdr:rowOff>
    </xdr:to>
    <xdr:pic>
      <xdr:nvPicPr>
        <xdr:cNvPr id="353633" name="Picture 41" descr="Picture 41">
          <a:extLst>
            <a:ext uri="{FF2B5EF4-FFF2-40B4-BE49-F238E27FC236}">
              <a16:creationId xmlns:a16="http://schemas.microsoft.com/office/drawing/2014/main" id="{82B35ACB-2A4D-4097-8D99-9DD6E68C82BE}"/>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812800" y="72821800"/>
          <a:ext cx="60960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247650</xdr:colOff>
      <xdr:row>7</xdr:row>
      <xdr:rowOff>88900</xdr:rowOff>
    </xdr:from>
    <xdr:to>
      <xdr:col>1</xdr:col>
      <xdr:colOff>965200</xdr:colOff>
      <xdr:row>7</xdr:row>
      <xdr:rowOff>908050</xdr:rowOff>
    </xdr:to>
    <xdr:pic>
      <xdr:nvPicPr>
        <xdr:cNvPr id="353634" name="Picture 42" descr="Picture 42">
          <a:extLst>
            <a:ext uri="{FF2B5EF4-FFF2-40B4-BE49-F238E27FC236}">
              <a16:creationId xmlns:a16="http://schemas.microsoft.com/office/drawing/2014/main" id="{B6C6DE20-64A6-45E0-8C27-BD5B10C9C7E2}"/>
            </a:ext>
          </a:extLst>
        </xdr:cNvPr>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717550" y="3352800"/>
          <a:ext cx="7175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222250</xdr:colOff>
      <xdr:row>103</xdr:row>
      <xdr:rowOff>38100</xdr:rowOff>
    </xdr:from>
    <xdr:to>
      <xdr:col>1</xdr:col>
      <xdr:colOff>908050</xdr:colOff>
      <xdr:row>103</xdr:row>
      <xdr:rowOff>584200</xdr:rowOff>
    </xdr:to>
    <xdr:pic>
      <xdr:nvPicPr>
        <xdr:cNvPr id="353635" name="Picture 43" descr="Picture 43">
          <a:extLst>
            <a:ext uri="{FF2B5EF4-FFF2-40B4-BE49-F238E27FC236}">
              <a16:creationId xmlns:a16="http://schemas.microsoft.com/office/drawing/2014/main" id="{B8F23ED8-2D24-4BD1-829A-781621602FCB}"/>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692150" y="63773050"/>
          <a:ext cx="68580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120650</xdr:colOff>
      <xdr:row>95</xdr:row>
      <xdr:rowOff>31750</xdr:rowOff>
    </xdr:from>
    <xdr:to>
      <xdr:col>1</xdr:col>
      <xdr:colOff>990600</xdr:colOff>
      <xdr:row>95</xdr:row>
      <xdr:rowOff>450850</xdr:rowOff>
    </xdr:to>
    <xdr:pic>
      <xdr:nvPicPr>
        <xdr:cNvPr id="353636" name="Picture 44" descr="Picture 44">
          <a:extLst>
            <a:ext uri="{FF2B5EF4-FFF2-40B4-BE49-F238E27FC236}">
              <a16:creationId xmlns:a16="http://schemas.microsoft.com/office/drawing/2014/main" id="{52A8A0EE-3194-4A85-BBD5-B126545F4345}"/>
            </a:ext>
          </a:extLst>
        </xdr:cNvPr>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90550" y="59353450"/>
          <a:ext cx="86995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108</xdr:row>
      <xdr:rowOff>292100</xdr:rowOff>
    </xdr:from>
    <xdr:to>
      <xdr:col>1</xdr:col>
      <xdr:colOff>1028700</xdr:colOff>
      <xdr:row>108</xdr:row>
      <xdr:rowOff>889000</xdr:rowOff>
    </xdr:to>
    <xdr:pic>
      <xdr:nvPicPr>
        <xdr:cNvPr id="353637" name="Picture 45" descr="Picture 45">
          <a:extLst>
            <a:ext uri="{FF2B5EF4-FFF2-40B4-BE49-F238E27FC236}">
              <a16:creationId xmlns:a16="http://schemas.microsoft.com/office/drawing/2014/main" id="{C4042E46-BBEC-4633-B425-6BFC8AE566BE}"/>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552450" y="67030600"/>
          <a:ext cx="946150" cy="596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158750</xdr:colOff>
      <xdr:row>87</xdr:row>
      <xdr:rowOff>76200</xdr:rowOff>
    </xdr:from>
    <xdr:to>
      <xdr:col>1</xdr:col>
      <xdr:colOff>1028700</xdr:colOff>
      <xdr:row>87</xdr:row>
      <xdr:rowOff>692150</xdr:rowOff>
    </xdr:to>
    <xdr:pic>
      <xdr:nvPicPr>
        <xdr:cNvPr id="353638" name="Picture 46" descr="Picture 46">
          <a:extLst>
            <a:ext uri="{FF2B5EF4-FFF2-40B4-BE49-F238E27FC236}">
              <a16:creationId xmlns:a16="http://schemas.microsoft.com/office/drawing/2014/main" id="{C8EC2D0D-AD7B-48E1-8502-478789D38A13}"/>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628650" y="53936900"/>
          <a:ext cx="8699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419100</xdr:colOff>
      <xdr:row>58</xdr:row>
      <xdr:rowOff>69850</xdr:rowOff>
    </xdr:from>
    <xdr:to>
      <xdr:col>1</xdr:col>
      <xdr:colOff>819150</xdr:colOff>
      <xdr:row>58</xdr:row>
      <xdr:rowOff>736600</xdr:rowOff>
    </xdr:to>
    <xdr:pic>
      <xdr:nvPicPr>
        <xdr:cNvPr id="353639" name="Picture 47" descr="Picture 47">
          <a:extLst>
            <a:ext uri="{FF2B5EF4-FFF2-40B4-BE49-F238E27FC236}">
              <a16:creationId xmlns:a16="http://schemas.microsoft.com/office/drawing/2014/main" id="{6E0E74BA-B643-4BEB-9B2A-49373F055835}"/>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889000" y="34994850"/>
          <a:ext cx="4000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292100</xdr:colOff>
      <xdr:row>5</xdr:row>
      <xdr:rowOff>50800</xdr:rowOff>
    </xdr:from>
    <xdr:to>
      <xdr:col>1</xdr:col>
      <xdr:colOff>654050</xdr:colOff>
      <xdr:row>5</xdr:row>
      <xdr:rowOff>260350</xdr:rowOff>
    </xdr:to>
    <xdr:pic>
      <xdr:nvPicPr>
        <xdr:cNvPr id="353640" name="Picture 48" descr="Picture 48">
          <a:extLst>
            <a:ext uri="{FF2B5EF4-FFF2-40B4-BE49-F238E27FC236}">
              <a16:creationId xmlns:a16="http://schemas.microsoft.com/office/drawing/2014/main" id="{A83320CA-70DF-40E5-BC9A-74A888641F82}"/>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r="-237" b="139"/>
        <a:stretch>
          <a:fillRect/>
        </a:stretch>
      </xdr:blipFill>
      <xdr:spPr bwMode="auto">
        <a:xfrm>
          <a:off x="762000" y="2660650"/>
          <a:ext cx="361950" cy="209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196850</xdr:colOff>
      <xdr:row>80</xdr:row>
      <xdr:rowOff>57150</xdr:rowOff>
    </xdr:from>
    <xdr:to>
      <xdr:col>1</xdr:col>
      <xdr:colOff>927100</xdr:colOff>
      <xdr:row>80</xdr:row>
      <xdr:rowOff>628650</xdr:rowOff>
    </xdr:to>
    <xdr:pic>
      <xdr:nvPicPr>
        <xdr:cNvPr id="353641" name="Picture 49" descr="Picture 49">
          <a:extLst>
            <a:ext uri="{FF2B5EF4-FFF2-40B4-BE49-F238E27FC236}">
              <a16:creationId xmlns:a16="http://schemas.microsoft.com/office/drawing/2014/main" id="{54AD2D23-69A3-42F0-9203-331C44BDD95F}"/>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666750" y="49523650"/>
          <a:ext cx="7302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292100</xdr:colOff>
      <xdr:row>79</xdr:row>
      <xdr:rowOff>63500</xdr:rowOff>
    </xdr:from>
    <xdr:to>
      <xdr:col>1</xdr:col>
      <xdr:colOff>889000</xdr:colOff>
      <xdr:row>79</xdr:row>
      <xdr:rowOff>635000</xdr:rowOff>
    </xdr:to>
    <xdr:pic>
      <xdr:nvPicPr>
        <xdr:cNvPr id="353642" name="Picture 50" descr="Picture 50">
          <a:extLst>
            <a:ext uri="{FF2B5EF4-FFF2-40B4-BE49-F238E27FC236}">
              <a16:creationId xmlns:a16="http://schemas.microsoft.com/office/drawing/2014/main" id="{0C58EC78-C7A4-4D42-868E-C63D1395336D}"/>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62000" y="48831500"/>
          <a:ext cx="5969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120650</xdr:colOff>
      <xdr:row>2</xdr:row>
      <xdr:rowOff>133350</xdr:rowOff>
    </xdr:from>
    <xdr:to>
      <xdr:col>1</xdr:col>
      <xdr:colOff>920750</xdr:colOff>
      <xdr:row>2</xdr:row>
      <xdr:rowOff>704850</xdr:rowOff>
    </xdr:to>
    <xdr:pic>
      <xdr:nvPicPr>
        <xdr:cNvPr id="353643" name="Picture 51" descr="Picture 51">
          <a:extLst>
            <a:ext uri="{FF2B5EF4-FFF2-40B4-BE49-F238E27FC236}">
              <a16:creationId xmlns:a16="http://schemas.microsoft.com/office/drawing/2014/main" id="{13C1660E-34CA-493A-88D5-FADA89DE1326}"/>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590550" y="857250"/>
          <a:ext cx="8001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127000</xdr:colOff>
      <xdr:row>33</xdr:row>
      <xdr:rowOff>120650</xdr:rowOff>
    </xdr:from>
    <xdr:to>
      <xdr:col>1</xdr:col>
      <xdr:colOff>1016000</xdr:colOff>
      <xdr:row>33</xdr:row>
      <xdr:rowOff>527050</xdr:rowOff>
    </xdr:to>
    <xdr:pic>
      <xdr:nvPicPr>
        <xdr:cNvPr id="353644" name="Picture 52" descr="Picture 52">
          <a:extLst>
            <a:ext uri="{FF2B5EF4-FFF2-40B4-BE49-F238E27FC236}">
              <a16:creationId xmlns:a16="http://schemas.microsoft.com/office/drawing/2014/main" id="{404881C2-109C-41BF-964C-480156B3C27E}"/>
            </a:ext>
          </a:extLst>
        </xdr:cNvPr>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596900" y="18789650"/>
          <a:ext cx="889000" cy="406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139700</xdr:colOff>
      <xdr:row>30</xdr:row>
      <xdr:rowOff>114300</xdr:rowOff>
    </xdr:from>
    <xdr:to>
      <xdr:col>1</xdr:col>
      <xdr:colOff>990600</xdr:colOff>
      <xdr:row>30</xdr:row>
      <xdr:rowOff>704850</xdr:rowOff>
    </xdr:to>
    <xdr:pic>
      <xdr:nvPicPr>
        <xdr:cNvPr id="353645" name="Picture 53" descr="Picture 53">
          <a:extLst>
            <a:ext uri="{FF2B5EF4-FFF2-40B4-BE49-F238E27FC236}">
              <a16:creationId xmlns:a16="http://schemas.microsoft.com/office/drawing/2014/main" id="{593EFCE2-3206-4DA3-8D1A-249B57C6BECF}"/>
            </a:ext>
          </a:extLst>
        </xdr:cNvPr>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609600" y="16744950"/>
          <a:ext cx="85090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158750</xdr:colOff>
      <xdr:row>26</xdr:row>
      <xdr:rowOff>82550</xdr:rowOff>
    </xdr:from>
    <xdr:to>
      <xdr:col>1</xdr:col>
      <xdr:colOff>958850</xdr:colOff>
      <xdr:row>26</xdr:row>
      <xdr:rowOff>596900</xdr:rowOff>
    </xdr:to>
    <xdr:pic>
      <xdr:nvPicPr>
        <xdr:cNvPr id="353646" name="Picture 54" descr="Picture 54">
          <a:extLst>
            <a:ext uri="{FF2B5EF4-FFF2-40B4-BE49-F238E27FC236}">
              <a16:creationId xmlns:a16="http://schemas.microsoft.com/office/drawing/2014/main" id="{B4CDA32B-9290-499D-AF63-DFDA88EAB5D7}"/>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628650" y="14668500"/>
          <a:ext cx="800100" cy="514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171450</xdr:colOff>
      <xdr:row>38</xdr:row>
      <xdr:rowOff>114300</xdr:rowOff>
    </xdr:from>
    <xdr:to>
      <xdr:col>1</xdr:col>
      <xdr:colOff>908050</xdr:colOff>
      <xdr:row>38</xdr:row>
      <xdr:rowOff>819150</xdr:rowOff>
    </xdr:to>
    <xdr:pic>
      <xdr:nvPicPr>
        <xdr:cNvPr id="353647" name="Picture 55" descr="Picture 55">
          <a:extLst>
            <a:ext uri="{FF2B5EF4-FFF2-40B4-BE49-F238E27FC236}">
              <a16:creationId xmlns:a16="http://schemas.microsoft.com/office/drawing/2014/main" id="{B032ED4E-D0F7-4A71-B8F6-053447B25315}"/>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641350" y="21888450"/>
          <a:ext cx="73660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241300</xdr:colOff>
      <xdr:row>76</xdr:row>
      <xdr:rowOff>95250</xdr:rowOff>
    </xdr:from>
    <xdr:to>
      <xdr:col>1</xdr:col>
      <xdr:colOff>831850</xdr:colOff>
      <xdr:row>76</xdr:row>
      <xdr:rowOff>666750</xdr:rowOff>
    </xdr:to>
    <xdr:pic>
      <xdr:nvPicPr>
        <xdr:cNvPr id="353648" name="Picture 10" descr="Picture 10">
          <a:extLst>
            <a:ext uri="{FF2B5EF4-FFF2-40B4-BE49-F238E27FC236}">
              <a16:creationId xmlns:a16="http://schemas.microsoft.com/office/drawing/2014/main" id="{420945EC-ED54-4383-8867-8FCAEAAB7ED5}"/>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711200" y="47193200"/>
          <a:ext cx="5905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127000</xdr:colOff>
      <xdr:row>67</xdr:row>
      <xdr:rowOff>50800</xdr:rowOff>
    </xdr:from>
    <xdr:to>
      <xdr:col>1</xdr:col>
      <xdr:colOff>965200</xdr:colOff>
      <xdr:row>67</xdr:row>
      <xdr:rowOff>584200</xdr:rowOff>
    </xdr:to>
    <xdr:pic>
      <xdr:nvPicPr>
        <xdr:cNvPr id="353649" name="Picture 1" descr="Picture 1">
          <a:extLst>
            <a:ext uri="{FF2B5EF4-FFF2-40B4-BE49-F238E27FC236}">
              <a16:creationId xmlns:a16="http://schemas.microsoft.com/office/drawing/2014/main" id="{26FBD072-7770-4E95-AAC9-F8F7E8F4EDE0}"/>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596900" y="41370250"/>
          <a:ext cx="8382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152400</xdr:colOff>
      <xdr:row>47</xdr:row>
      <xdr:rowOff>57150</xdr:rowOff>
    </xdr:from>
    <xdr:to>
      <xdr:col>1</xdr:col>
      <xdr:colOff>882650</xdr:colOff>
      <xdr:row>47</xdr:row>
      <xdr:rowOff>603250</xdr:rowOff>
    </xdr:to>
    <xdr:pic>
      <xdr:nvPicPr>
        <xdr:cNvPr id="353650" name="Picture 58" descr="Picture 58">
          <a:extLst>
            <a:ext uri="{FF2B5EF4-FFF2-40B4-BE49-F238E27FC236}">
              <a16:creationId xmlns:a16="http://schemas.microsoft.com/office/drawing/2014/main" id="{FE57F49F-FB2F-4375-BFF2-0892C0756B11}"/>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622300" y="27673300"/>
          <a:ext cx="73025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292100</xdr:colOff>
      <xdr:row>54</xdr:row>
      <xdr:rowOff>38100</xdr:rowOff>
    </xdr:from>
    <xdr:to>
      <xdr:col>1</xdr:col>
      <xdr:colOff>889000</xdr:colOff>
      <xdr:row>54</xdr:row>
      <xdr:rowOff>590550</xdr:rowOff>
    </xdr:to>
    <xdr:pic>
      <xdr:nvPicPr>
        <xdr:cNvPr id="353651" name="Picture 2" descr="Picture 2">
          <a:extLst>
            <a:ext uri="{FF2B5EF4-FFF2-40B4-BE49-F238E27FC236}">
              <a16:creationId xmlns:a16="http://schemas.microsoft.com/office/drawing/2014/main" id="{1B0880B3-C3A5-4E41-9C16-B6524A7BC584}"/>
            </a:ext>
          </a:extLst>
        </xdr:cNvPr>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762000" y="32543750"/>
          <a:ext cx="59690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127000</xdr:colOff>
      <xdr:row>3</xdr:row>
      <xdr:rowOff>44450</xdr:rowOff>
    </xdr:from>
    <xdr:to>
      <xdr:col>1</xdr:col>
      <xdr:colOff>946150</xdr:colOff>
      <xdr:row>3</xdr:row>
      <xdr:rowOff>635000</xdr:rowOff>
    </xdr:to>
    <xdr:pic>
      <xdr:nvPicPr>
        <xdr:cNvPr id="353652" name="Picture 60" descr="Picture 60">
          <a:extLst>
            <a:ext uri="{FF2B5EF4-FFF2-40B4-BE49-F238E27FC236}">
              <a16:creationId xmlns:a16="http://schemas.microsoft.com/office/drawing/2014/main" id="{6CC26577-403C-4E8E-A2E1-94E6C21154A9}"/>
            </a:ext>
          </a:extLst>
        </xdr:cNvPr>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596900" y="1555750"/>
          <a:ext cx="8191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717550</xdr:colOff>
      <xdr:row>2</xdr:row>
      <xdr:rowOff>69850</xdr:rowOff>
    </xdr:from>
    <xdr:to>
      <xdr:col>1</xdr:col>
      <xdr:colOff>965200</xdr:colOff>
      <xdr:row>2</xdr:row>
      <xdr:rowOff>704850</xdr:rowOff>
    </xdr:to>
    <xdr:pic>
      <xdr:nvPicPr>
        <xdr:cNvPr id="353653" name="Picture 61" descr="Picture 61">
          <a:extLst>
            <a:ext uri="{FF2B5EF4-FFF2-40B4-BE49-F238E27FC236}">
              <a16:creationId xmlns:a16="http://schemas.microsoft.com/office/drawing/2014/main" id="{DF3EAA4F-7F7B-46A5-96C9-F2CAB726731B}"/>
            </a:ext>
          </a:extLst>
        </xdr:cNvPr>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187450" y="793750"/>
          <a:ext cx="24765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431800</xdr:colOff>
      <xdr:row>4</xdr:row>
      <xdr:rowOff>38100</xdr:rowOff>
    </xdr:from>
    <xdr:to>
      <xdr:col>1</xdr:col>
      <xdr:colOff>628650</xdr:colOff>
      <xdr:row>4</xdr:row>
      <xdr:rowOff>247650</xdr:rowOff>
    </xdr:to>
    <xdr:pic>
      <xdr:nvPicPr>
        <xdr:cNvPr id="353654" name="Picture 62" descr="Picture 62">
          <a:extLst>
            <a:ext uri="{FF2B5EF4-FFF2-40B4-BE49-F238E27FC236}">
              <a16:creationId xmlns:a16="http://schemas.microsoft.com/office/drawing/2014/main" id="{6CE66209-4676-4265-AA07-7680DE4401DB}"/>
            </a:ext>
          </a:extLst>
        </xdr:cNvPr>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901700" y="2336800"/>
          <a:ext cx="196850" cy="209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152400</xdr:colOff>
      <xdr:row>61</xdr:row>
      <xdr:rowOff>95250</xdr:rowOff>
    </xdr:from>
    <xdr:to>
      <xdr:col>1</xdr:col>
      <xdr:colOff>990600</xdr:colOff>
      <xdr:row>61</xdr:row>
      <xdr:rowOff>666750</xdr:rowOff>
    </xdr:to>
    <xdr:pic>
      <xdr:nvPicPr>
        <xdr:cNvPr id="353655" name="Picture 63" descr="Picture 63">
          <a:extLst>
            <a:ext uri="{FF2B5EF4-FFF2-40B4-BE49-F238E27FC236}">
              <a16:creationId xmlns:a16="http://schemas.microsoft.com/office/drawing/2014/main" id="{1A4A2701-D619-4EA8-A259-F018ECE7DB8B}"/>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622300" y="37325300"/>
          <a:ext cx="83820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22</xdr:row>
      <xdr:rowOff>184150</xdr:rowOff>
    </xdr:from>
    <xdr:to>
      <xdr:col>1</xdr:col>
      <xdr:colOff>1041400</xdr:colOff>
      <xdr:row>22</xdr:row>
      <xdr:rowOff>622300</xdr:rowOff>
    </xdr:to>
    <xdr:pic>
      <xdr:nvPicPr>
        <xdr:cNvPr id="353656" name="Picture 64" descr="Picture 64">
          <a:extLst>
            <a:ext uri="{FF2B5EF4-FFF2-40B4-BE49-F238E27FC236}">
              <a16:creationId xmlns:a16="http://schemas.microsoft.com/office/drawing/2014/main" id="{B4F6C1BE-CEBE-40FD-A31B-BF26CC940525}"/>
            </a:ext>
          </a:extLst>
        </xdr:cNvPr>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552450" y="12611100"/>
          <a:ext cx="95885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88900</xdr:colOff>
      <xdr:row>19</xdr:row>
      <xdr:rowOff>57150</xdr:rowOff>
    </xdr:from>
    <xdr:to>
      <xdr:col>1</xdr:col>
      <xdr:colOff>990600</xdr:colOff>
      <xdr:row>19</xdr:row>
      <xdr:rowOff>844550</xdr:rowOff>
    </xdr:to>
    <xdr:pic>
      <xdr:nvPicPr>
        <xdr:cNvPr id="353657" name="Picture 65" descr="Picture 65">
          <a:extLst>
            <a:ext uri="{FF2B5EF4-FFF2-40B4-BE49-F238E27FC236}">
              <a16:creationId xmlns:a16="http://schemas.microsoft.com/office/drawing/2014/main" id="{A5EF87F3-C7AA-48FB-B772-B339B55A9472}"/>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558800" y="10407650"/>
          <a:ext cx="901700" cy="787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171450</xdr:colOff>
      <xdr:row>60</xdr:row>
      <xdr:rowOff>95250</xdr:rowOff>
    </xdr:from>
    <xdr:to>
      <xdr:col>1</xdr:col>
      <xdr:colOff>977900</xdr:colOff>
      <xdr:row>60</xdr:row>
      <xdr:rowOff>647700</xdr:rowOff>
    </xdr:to>
    <xdr:pic>
      <xdr:nvPicPr>
        <xdr:cNvPr id="353658" name="Picture 66" descr="Picture 66">
          <a:extLst>
            <a:ext uri="{FF2B5EF4-FFF2-40B4-BE49-F238E27FC236}">
              <a16:creationId xmlns:a16="http://schemas.microsoft.com/office/drawing/2014/main" id="{75E0EEFE-B172-450F-8BCB-9D8AB4F151D1}"/>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641350" y="36595050"/>
          <a:ext cx="806450" cy="552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209550</xdr:colOff>
      <xdr:row>31</xdr:row>
      <xdr:rowOff>38100</xdr:rowOff>
    </xdr:from>
    <xdr:to>
      <xdr:col>1</xdr:col>
      <xdr:colOff>927100</xdr:colOff>
      <xdr:row>31</xdr:row>
      <xdr:rowOff>736600</xdr:rowOff>
    </xdr:to>
    <xdr:pic>
      <xdr:nvPicPr>
        <xdr:cNvPr id="353659" name="Picture 67" descr="Picture 67">
          <a:extLst>
            <a:ext uri="{FF2B5EF4-FFF2-40B4-BE49-F238E27FC236}">
              <a16:creationId xmlns:a16="http://schemas.microsoft.com/office/drawing/2014/main" id="{3E519729-00C1-486E-B743-F97B80CAF540}"/>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679450" y="17551400"/>
          <a:ext cx="717550" cy="698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260350</xdr:colOff>
      <xdr:row>40</xdr:row>
      <xdr:rowOff>57150</xdr:rowOff>
    </xdr:from>
    <xdr:to>
      <xdr:col>1</xdr:col>
      <xdr:colOff>889000</xdr:colOff>
      <xdr:row>40</xdr:row>
      <xdr:rowOff>552450</xdr:rowOff>
    </xdr:to>
    <xdr:pic>
      <xdr:nvPicPr>
        <xdr:cNvPr id="353660" name="Picture 68" descr="Picture 68">
          <a:extLst>
            <a:ext uri="{FF2B5EF4-FFF2-40B4-BE49-F238E27FC236}">
              <a16:creationId xmlns:a16="http://schemas.microsoft.com/office/drawing/2014/main" id="{0CABB0FE-2F00-42CD-8763-1451C17745C6}"/>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730250" y="23469600"/>
          <a:ext cx="62865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292100</xdr:colOff>
      <xdr:row>41</xdr:row>
      <xdr:rowOff>38100</xdr:rowOff>
    </xdr:from>
    <xdr:to>
      <xdr:col>1</xdr:col>
      <xdr:colOff>863600</xdr:colOff>
      <xdr:row>41</xdr:row>
      <xdr:rowOff>584200</xdr:rowOff>
    </xdr:to>
    <xdr:pic>
      <xdr:nvPicPr>
        <xdr:cNvPr id="353661" name="Picture 69" descr="Picture 69">
          <a:extLst>
            <a:ext uri="{FF2B5EF4-FFF2-40B4-BE49-F238E27FC236}">
              <a16:creationId xmlns:a16="http://schemas.microsoft.com/office/drawing/2014/main" id="{F2E82ED0-AABA-4ADC-B3A7-F16CC82BF74C}"/>
            </a:ext>
          </a:extLst>
        </xdr:cNvPr>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762000" y="24085550"/>
          <a:ext cx="57150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228600</xdr:colOff>
      <xdr:row>99</xdr:row>
      <xdr:rowOff>57150</xdr:rowOff>
    </xdr:from>
    <xdr:to>
      <xdr:col>1</xdr:col>
      <xdr:colOff>857250</xdr:colOff>
      <xdr:row>99</xdr:row>
      <xdr:rowOff>622300</xdr:rowOff>
    </xdr:to>
    <xdr:pic>
      <xdr:nvPicPr>
        <xdr:cNvPr id="353662" name="Picture 70" descr="Picture 70">
          <a:extLst>
            <a:ext uri="{FF2B5EF4-FFF2-40B4-BE49-F238E27FC236}">
              <a16:creationId xmlns:a16="http://schemas.microsoft.com/office/drawing/2014/main" id="{5AD6BB56-9077-4167-8E59-EE2C883CEE95}"/>
            </a:ext>
          </a:extLst>
        </xdr:cNvPr>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698500" y="61144150"/>
          <a:ext cx="6286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139700</xdr:colOff>
      <xdr:row>105</xdr:row>
      <xdr:rowOff>95250</xdr:rowOff>
    </xdr:from>
    <xdr:to>
      <xdr:col>1</xdr:col>
      <xdr:colOff>920750</xdr:colOff>
      <xdr:row>105</xdr:row>
      <xdr:rowOff>704850</xdr:rowOff>
    </xdr:to>
    <xdr:pic>
      <xdr:nvPicPr>
        <xdr:cNvPr id="353663" name="Picture 71" descr="Picture 71">
          <a:extLst>
            <a:ext uri="{FF2B5EF4-FFF2-40B4-BE49-F238E27FC236}">
              <a16:creationId xmlns:a16="http://schemas.microsoft.com/office/drawing/2014/main" id="{1713FD33-2189-4D44-9B04-133A67115ACF}"/>
            </a:ext>
          </a:extLst>
        </xdr:cNvPr>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609600" y="64770000"/>
          <a:ext cx="7810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177800</xdr:colOff>
      <xdr:row>16</xdr:row>
      <xdr:rowOff>63500</xdr:rowOff>
    </xdr:from>
    <xdr:to>
      <xdr:col>1</xdr:col>
      <xdr:colOff>1009650</xdr:colOff>
      <xdr:row>16</xdr:row>
      <xdr:rowOff>654050</xdr:rowOff>
    </xdr:to>
    <xdr:pic>
      <xdr:nvPicPr>
        <xdr:cNvPr id="353664" name="Picture 72" descr="Picture 72">
          <a:extLst>
            <a:ext uri="{FF2B5EF4-FFF2-40B4-BE49-F238E27FC236}">
              <a16:creationId xmlns:a16="http://schemas.microsoft.com/office/drawing/2014/main" id="{E4DB8572-9EB5-4B07-978E-AF2DCFA358C9}"/>
            </a:ext>
          </a:extLst>
        </xdr:cNvPr>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647700" y="8667750"/>
          <a:ext cx="831850" cy="590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228600</xdr:colOff>
      <xdr:row>17</xdr:row>
      <xdr:rowOff>38100</xdr:rowOff>
    </xdr:from>
    <xdr:to>
      <xdr:col>1</xdr:col>
      <xdr:colOff>889000</xdr:colOff>
      <xdr:row>17</xdr:row>
      <xdr:rowOff>673100</xdr:rowOff>
    </xdr:to>
    <xdr:pic>
      <xdr:nvPicPr>
        <xdr:cNvPr id="353665" name="Picture 73" descr="Picture 73">
          <a:extLst>
            <a:ext uri="{FF2B5EF4-FFF2-40B4-BE49-F238E27FC236}">
              <a16:creationId xmlns:a16="http://schemas.microsoft.com/office/drawing/2014/main" id="{28B04CB9-6F0F-40D4-A6D3-D4031D462F3F}"/>
            </a:ext>
          </a:extLst>
        </xdr:cNvPr>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698500" y="9340850"/>
          <a:ext cx="66040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196850</xdr:colOff>
      <xdr:row>48</xdr:row>
      <xdr:rowOff>82550</xdr:rowOff>
    </xdr:from>
    <xdr:to>
      <xdr:col>1</xdr:col>
      <xdr:colOff>787400</xdr:colOff>
      <xdr:row>48</xdr:row>
      <xdr:rowOff>628650</xdr:rowOff>
    </xdr:to>
    <xdr:pic>
      <xdr:nvPicPr>
        <xdr:cNvPr id="353666" name="Picture 74" descr="Picture 74">
          <a:extLst>
            <a:ext uri="{FF2B5EF4-FFF2-40B4-BE49-F238E27FC236}">
              <a16:creationId xmlns:a16="http://schemas.microsoft.com/office/drawing/2014/main" id="{2C1383E8-BEE9-4C5C-AA96-18BA54F84753}"/>
            </a:ext>
          </a:extLst>
        </xdr:cNvPr>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666750" y="28397200"/>
          <a:ext cx="59055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196850</xdr:colOff>
      <xdr:row>49</xdr:row>
      <xdr:rowOff>38100</xdr:rowOff>
    </xdr:from>
    <xdr:to>
      <xdr:col>1</xdr:col>
      <xdr:colOff>857250</xdr:colOff>
      <xdr:row>49</xdr:row>
      <xdr:rowOff>647700</xdr:rowOff>
    </xdr:to>
    <xdr:pic>
      <xdr:nvPicPr>
        <xdr:cNvPr id="353667" name="Picture 75" descr="Picture 75">
          <a:extLst>
            <a:ext uri="{FF2B5EF4-FFF2-40B4-BE49-F238E27FC236}">
              <a16:creationId xmlns:a16="http://schemas.microsoft.com/office/drawing/2014/main" id="{1DC7C11A-E446-4496-9C07-A4B9F200D3F4}"/>
            </a:ext>
          </a:extLst>
        </xdr:cNvPr>
        <xdr:cNvPicPr>
          <a:picLocks noChangeAspect="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666750" y="29051250"/>
          <a:ext cx="6604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228600</xdr:colOff>
      <xdr:row>50</xdr:row>
      <xdr:rowOff>57150</xdr:rowOff>
    </xdr:from>
    <xdr:to>
      <xdr:col>1</xdr:col>
      <xdr:colOff>844550</xdr:colOff>
      <xdr:row>50</xdr:row>
      <xdr:rowOff>628650</xdr:rowOff>
    </xdr:to>
    <xdr:pic>
      <xdr:nvPicPr>
        <xdr:cNvPr id="353668" name="Picture 76" descr="Picture 76">
          <a:extLst>
            <a:ext uri="{FF2B5EF4-FFF2-40B4-BE49-F238E27FC236}">
              <a16:creationId xmlns:a16="http://schemas.microsoft.com/office/drawing/2014/main" id="{1AFCBB37-2C0B-4BAA-ABD4-24374B73BBF4}"/>
            </a:ext>
          </a:extLst>
        </xdr:cNvPr>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698500" y="29768800"/>
          <a:ext cx="6159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317500</xdr:colOff>
      <xdr:row>51</xdr:row>
      <xdr:rowOff>63500</xdr:rowOff>
    </xdr:from>
    <xdr:to>
      <xdr:col>1</xdr:col>
      <xdr:colOff>889000</xdr:colOff>
      <xdr:row>51</xdr:row>
      <xdr:rowOff>596900</xdr:rowOff>
    </xdr:to>
    <xdr:pic>
      <xdr:nvPicPr>
        <xdr:cNvPr id="353669" name="Picture 77" descr="Picture 77">
          <a:extLst>
            <a:ext uri="{FF2B5EF4-FFF2-40B4-BE49-F238E27FC236}">
              <a16:creationId xmlns:a16="http://schemas.microsoft.com/office/drawing/2014/main" id="{3245E925-849A-4991-A3BE-54F8B2820F81}"/>
            </a:ext>
          </a:extLst>
        </xdr:cNvPr>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787400" y="30473650"/>
          <a:ext cx="571500"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158750</xdr:colOff>
      <xdr:row>53</xdr:row>
      <xdr:rowOff>114300</xdr:rowOff>
    </xdr:from>
    <xdr:to>
      <xdr:col>1</xdr:col>
      <xdr:colOff>1016000</xdr:colOff>
      <xdr:row>53</xdr:row>
      <xdr:rowOff>571500</xdr:rowOff>
    </xdr:to>
    <xdr:pic>
      <xdr:nvPicPr>
        <xdr:cNvPr id="353670" name="Picture 78" descr="Picture 78">
          <a:extLst>
            <a:ext uri="{FF2B5EF4-FFF2-40B4-BE49-F238E27FC236}">
              <a16:creationId xmlns:a16="http://schemas.microsoft.com/office/drawing/2014/main" id="{65C96EFC-4C67-4FD1-B09F-A6609D2241E7}"/>
            </a:ext>
          </a:extLst>
        </xdr:cNvPr>
        <xdr:cNvPicPr>
          <a:picLocks noChangeAspect="1"/>
        </xdr:cNvPicPr>
      </xdr:nvPicPr>
      <xdr:blipFill>
        <a:blip xmlns:r="http://schemas.openxmlformats.org/officeDocument/2006/relationships" r:embed="rId77">
          <a:extLst>
            <a:ext uri="{28A0092B-C50C-407E-A947-70E740481C1C}">
              <a14:useLocalDpi xmlns:a14="http://schemas.microsoft.com/office/drawing/2010/main" val="0"/>
            </a:ext>
          </a:extLst>
        </a:blip>
        <a:srcRect b="555"/>
        <a:stretch>
          <a:fillRect/>
        </a:stretch>
      </xdr:blipFill>
      <xdr:spPr bwMode="auto">
        <a:xfrm>
          <a:off x="628650" y="31921450"/>
          <a:ext cx="857250"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82550</xdr:colOff>
      <xdr:row>65</xdr:row>
      <xdr:rowOff>88900</xdr:rowOff>
    </xdr:from>
    <xdr:to>
      <xdr:col>1</xdr:col>
      <xdr:colOff>1054100</xdr:colOff>
      <xdr:row>65</xdr:row>
      <xdr:rowOff>654050</xdr:rowOff>
    </xdr:to>
    <xdr:pic>
      <xdr:nvPicPr>
        <xdr:cNvPr id="353671" name="Picture 79" descr="Picture 79">
          <a:extLst>
            <a:ext uri="{FF2B5EF4-FFF2-40B4-BE49-F238E27FC236}">
              <a16:creationId xmlns:a16="http://schemas.microsoft.com/office/drawing/2014/main" id="{F753B902-4A1C-4342-91FF-70219DB809F0}"/>
            </a:ext>
          </a:extLst>
        </xdr:cNvPr>
        <xdr:cNvPicPr>
          <a:picLocks noChangeAspect="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552450" y="39935150"/>
          <a:ext cx="9715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279400</xdr:colOff>
      <xdr:row>74</xdr:row>
      <xdr:rowOff>76200</xdr:rowOff>
    </xdr:from>
    <xdr:to>
      <xdr:col>1</xdr:col>
      <xdr:colOff>819150</xdr:colOff>
      <xdr:row>74</xdr:row>
      <xdr:rowOff>762000</xdr:rowOff>
    </xdr:to>
    <xdr:pic>
      <xdr:nvPicPr>
        <xdr:cNvPr id="353672" name="Picture 80" descr="Picture 80">
          <a:extLst>
            <a:ext uri="{FF2B5EF4-FFF2-40B4-BE49-F238E27FC236}">
              <a16:creationId xmlns:a16="http://schemas.microsoft.com/office/drawing/2014/main" id="{FDF3EE16-ECC8-46E4-BD24-1DD7FAF0E4C2}"/>
            </a:ext>
          </a:extLst>
        </xdr:cNvPr>
        <xdr:cNvPicPr>
          <a:picLocks noChangeAspect="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749300" y="46081950"/>
          <a:ext cx="5397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368300</xdr:colOff>
      <xdr:row>88</xdr:row>
      <xdr:rowOff>38100</xdr:rowOff>
    </xdr:from>
    <xdr:to>
      <xdr:col>1</xdr:col>
      <xdr:colOff>768350</xdr:colOff>
      <xdr:row>88</xdr:row>
      <xdr:rowOff>825500</xdr:rowOff>
    </xdr:to>
    <xdr:pic>
      <xdr:nvPicPr>
        <xdr:cNvPr id="353673" name="Picture 81" descr="Picture 81">
          <a:extLst>
            <a:ext uri="{FF2B5EF4-FFF2-40B4-BE49-F238E27FC236}">
              <a16:creationId xmlns:a16="http://schemas.microsoft.com/office/drawing/2014/main" id="{6C5C1C3C-A2EC-4F63-98F6-1D6C486B326F}"/>
            </a:ext>
          </a:extLst>
        </xdr:cNvPr>
        <xdr:cNvPicPr>
          <a:picLocks noChangeAspect="1"/>
        </xdr:cNvPicPr>
      </xdr:nvPicPr>
      <xdr:blipFill>
        <a:blip xmlns:r="http://schemas.openxmlformats.org/officeDocument/2006/relationships" r:embed="rId80">
          <a:extLst>
            <a:ext uri="{28A0092B-C50C-407E-A947-70E740481C1C}">
              <a14:useLocalDpi xmlns:a14="http://schemas.microsoft.com/office/drawing/2010/main" val="0"/>
            </a:ext>
          </a:extLst>
        </a:blip>
        <a:srcRect r="298"/>
        <a:stretch>
          <a:fillRect/>
        </a:stretch>
      </xdr:blipFill>
      <xdr:spPr bwMode="auto">
        <a:xfrm>
          <a:off x="838200" y="54813200"/>
          <a:ext cx="400050" cy="787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228600</xdr:colOff>
      <xdr:row>64</xdr:row>
      <xdr:rowOff>76200</xdr:rowOff>
    </xdr:from>
    <xdr:to>
      <xdr:col>1</xdr:col>
      <xdr:colOff>876300</xdr:colOff>
      <xdr:row>64</xdr:row>
      <xdr:rowOff>679450</xdr:rowOff>
    </xdr:to>
    <xdr:pic>
      <xdr:nvPicPr>
        <xdr:cNvPr id="353674" name="Picture 82" descr="Picture 82">
          <a:extLst>
            <a:ext uri="{FF2B5EF4-FFF2-40B4-BE49-F238E27FC236}">
              <a16:creationId xmlns:a16="http://schemas.microsoft.com/office/drawing/2014/main" id="{C97E888A-F346-4076-8720-67DD9B1E9903}"/>
            </a:ext>
          </a:extLst>
        </xdr:cNvPr>
        <xdr:cNvPicPr>
          <a:picLocks noChangeAspect="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698500" y="39185850"/>
          <a:ext cx="647700" cy="603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139700</xdr:colOff>
      <xdr:row>44</xdr:row>
      <xdr:rowOff>114300</xdr:rowOff>
    </xdr:from>
    <xdr:to>
      <xdr:col>1</xdr:col>
      <xdr:colOff>1041400</xdr:colOff>
      <xdr:row>44</xdr:row>
      <xdr:rowOff>495300</xdr:rowOff>
    </xdr:to>
    <xdr:pic>
      <xdr:nvPicPr>
        <xdr:cNvPr id="353675" name="Picture 83" descr="Picture 83">
          <a:extLst>
            <a:ext uri="{FF2B5EF4-FFF2-40B4-BE49-F238E27FC236}">
              <a16:creationId xmlns:a16="http://schemas.microsoft.com/office/drawing/2014/main" id="{23765C16-0092-4C1C-84AE-41D9FE0B4F02}"/>
            </a:ext>
          </a:extLst>
        </xdr:cNvPr>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609600" y="26066750"/>
          <a:ext cx="9017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177800</xdr:colOff>
      <xdr:row>66</xdr:row>
      <xdr:rowOff>38100</xdr:rowOff>
    </xdr:from>
    <xdr:to>
      <xdr:col>1</xdr:col>
      <xdr:colOff>984250</xdr:colOff>
      <xdr:row>66</xdr:row>
      <xdr:rowOff>654050</xdr:rowOff>
    </xdr:to>
    <xdr:pic>
      <xdr:nvPicPr>
        <xdr:cNvPr id="353676" name="Picture 84" descr="Picture 84">
          <a:extLst>
            <a:ext uri="{FF2B5EF4-FFF2-40B4-BE49-F238E27FC236}">
              <a16:creationId xmlns:a16="http://schemas.microsoft.com/office/drawing/2014/main" id="{A72E78DE-D0F9-4F71-BD7C-637F36C62331}"/>
            </a:ext>
          </a:extLst>
        </xdr:cNvPr>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647700" y="40620950"/>
          <a:ext cx="806450" cy="615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196850</xdr:colOff>
      <xdr:row>77</xdr:row>
      <xdr:rowOff>63500</xdr:rowOff>
    </xdr:from>
    <xdr:to>
      <xdr:col>1</xdr:col>
      <xdr:colOff>908050</xdr:colOff>
      <xdr:row>77</xdr:row>
      <xdr:rowOff>609600</xdr:rowOff>
    </xdr:to>
    <xdr:pic>
      <xdr:nvPicPr>
        <xdr:cNvPr id="353677" name="Picture 85" descr="Picture 85">
          <a:extLst>
            <a:ext uri="{FF2B5EF4-FFF2-40B4-BE49-F238E27FC236}">
              <a16:creationId xmlns:a16="http://schemas.microsoft.com/office/drawing/2014/main" id="{B87EBC83-A036-4E30-837D-88549DDE26D8}"/>
            </a:ext>
          </a:extLst>
        </xdr:cNvPr>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666750" y="47859950"/>
          <a:ext cx="711200" cy="546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292100</xdr:colOff>
      <xdr:row>14</xdr:row>
      <xdr:rowOff>50800</xdr:rowOff>
    </xdr:from>
    <xdr:to>
      <xdr:col>1</xdr:col>
      <xdr:colOff>889000</xdr:colOff>
      <xdr:row>14</xdr:row>
      <xdr:rowOff>831850</xdr:rowOff>
    </xdr:to>
    <xdr:pic>
      <xdr:nvPicPr>
        <xdr:cNvPr id="353678" name="Picture 86" descr="Picture 86">
          <a:extLst>
            <a:ext uri="{FF2B5EF4-FFF2-40B4-BE49-F238E27FC236}">
              <a16:creationId xmlns:a16="http://schemas.microsoft.com/office/drawing/2014/main" id="{99256A45-468A-4F3E-81E2-5AA1357C0B16}"/>
            </a:ext>
          </a:extLst>
        </xdr:cNvPr>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762000" y="7480300"/>
          <a:ext cx="5969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190500</xdr:colOff>
      <xdr:row>90</xdr:row>
      <xdr:rowOff>63500</xdr:rowOff>
    </xdr:from>
    <xdr:to>
      <xdr:col>1</xdr:col>
      <xdr:colOff>920750</xdr:colOff>
      <xdr:row>90</xdr:row>
      <xdr:rowOff>647700</xdr:rowOff>
    </xdr:to>
    <xdr:pic>
      <xdr:nvPicPr>
        <xdr:cNvPr id="353679" name="Picture 87" descr="Picture 87">
          <a:extLst>
            <a:ext uri="{FF2B5EF4-FFF2-40B4-BE49-F238E27FC236}">
              <a16:creationId xmlns:a16="http://schemas.microsoft.com/office/drawing/2014/main" id="{224977CE-BDE2-4754-9F1E-39B41B37880E}"/>
            </a:ext>
          </a:extLst>
        </xdr:cNvPr>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rcRect r="-89" b="-189"/>
        <a:stretch>
          <a:fillRect/>
        </a:stretch>
      </xdr:blipFill>
      <xdr:spPr bwMode="auto">
        <a:xfrm>
          <a:off x="660400" y="56451500"/>
          <a:ext cx="7302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88900</xdr:colOff>
      <xdr:row>24</xdr:row>
      <xdr:rowOff>63500</xdr:rowOff>
    </xdr:from>
    <xdr:to>
      <xdr:col>1</xdr:col>
      <xdr:colOff>1028700</xdr:colOff>
      <xdr:row>24</xdr:row>
      <xdr:rowOff>698500</xdr:rowOff>
    </xdr:to>
    <xdr:pic>
      <xdr:nvPicPr>
        <xdr:cNvPr id="353680" name="Picture 88" descr="Picture 88">
          <a:extLst>
            <a:ext uri="{FF2B5EF4-FFF2-40B4-BE49-F238E27FC236}">
              <a16:creationId xmlns:a16="http://schemas.microsoft.com/office/drawing/2014/main" id="{05D1CC9F-577C-4FBC-89E8-E32011E37E87}"/>
            </a:ext>
          </a:extLst>
        </xdr:cNvPr>
        <xdr:cNvPicPr>
          <a:picLocks noChangeAspect="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558800" y="13576300"/>
          <a:ext cx="939800"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190500</xdr:colOff>
      <xdr:row>27</xdr:row>
      <xdr:rowOff>63500</xdr:rowOff>
    </xdr:from>
    <xdr:to>
      <xdr:col>1</xdr:col>
      <xdr:colOff>908050</xdr:colOff>
      <xdr:row>27</xdr:row>
      <xdr:rowOff>647700</xdr:rowOff>
    </xdr:to>
    <xdr:pic>
      <xdr:nvPicPr>
        <xdr:cNvPr id="353681" name="Picture 367" descr="Picture 367">
          <a:extLst>
            <a:ext uri="{FF2B5EF4-FFF2-40B4-BE49-F238E27FC236}">
              <a16:creationId xmlns:a16="http://schemas.microsoft.com/office/drawing/2014/main" id="{47364FD2-74D3-4860-AB69-E6BA97BDC7C1}"/>
            </a:ext>
          </a:extLst>
        </xdr:cNvPr>
        <xdr:cNvPicPr>
          <a:picLocks noChangeAspect="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660400" y="15347950"/>
          <a:ext cx="717550" cy="584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1</xdr:col>
      <xdr:colOff>88900</xdr:colOff>
      <xdr:row>107</xdr:row>
      <xdr:rowOff>63500</xdr:rowOff>
    </xdr:from>
    <xdr:to>
      <xdr:col>1</xdr:col>
      <xdr:colOff>958850</xdr:colOff>
      <xdr:row>107</xdr:row>
      <xdr:rowOff>508000</xdr:rowOff>
    </xdr:to>
    <xdr:pic>
      <xdr:nvPicPr>
        <xdr:cNvPr id="353682" name="Picture 39" descr="Picture 39">
          <a:extLst>
            <a:ext uri="{FF2B5EF4-FFF2-40B4-BE49-F238E27FC236}">
              <a16:creationId xmlns:a16="http://schemas.microsoft.com/office/drawing/2014/main" id="{4C332087-7814-4AF9-A9E9-E27ECFB64398}"/>
            </a:ext>
          </a:extLst>
        </xdr:cNvPr>
        <xdr:cNvPicPr>
          <a:picLocks noChangeAspect="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558800" y="66173350"/>
          <a:ext cx="869950" cy="444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4</xdr:col>
      <xdr:colOff>57150</xdr:colOff>
      <xdr:row>22</xdr:row>
      <xdr:rowOff>76200</xdr:rowOff>
    </xdr:from>
    <xdr:to>
      <xdr:col>4</xdr:col>
      <xdr:colOff>1085850</xdr:colOff>
      <xdr:row>30</xdr:row>
      <xdr:rowOff>133350</xdr:rowOff>
    </xdr:to>
    <xdr:pic>
      <xdr:nvPicPr>
        <xdr:cNvPr id="220749" name="Picture 2" descr="Picture 2">
          <a:extLst>
            <a:ext uri="{FF2B5EF4-FFF2-40B4-BE49-F238E27FC236}">
              <a16:creationId xmlns:a16="http://schemas.microsoft.com/office/drawing/2014/main" id="{0AEC0743-B834-4DB5-9DCF-5EE826C1E34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359400" y="5524500"/>
          <a:ext cx="1028700" cy="158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279400</xdr:colOff>
      <xdr:row>1</xdr:row>
      <xdr:rowOff>82550</xdr:rowOff>
    </xdr:from>
    <xdr:to>
      <xdr:col>4</xdr:col>
      <xdr:colOff>1016000</xdr:colOff>
      <xdr:row>6</xdr:row>
      <xdr:rowOff>133350</xdr:rowOff>
    </xdr:to>
    <xdr:pic>
      <xdr:nvPicPr>
        <xdr:cNvPr id="220750" name="Picture 19" descr="Picture 19">
          <a:extLst>
            <a:ext uri="{FF2B5EF4-FFF2-40B4-BE49-F238E27FC236}">
              <a16:creationId xmlns:a16="http://schemas.microsoft.com/office/drawing/2014/main" id="{F84619E9-BFD2-40BA-8B5E-BF039ED8215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581650" y="501650"/>
          <a:ext cx="736600"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298450</xdr:colOff>
      <xdr:row>7</xdr:row>
      <xdr:rowOff>127000</xdr:rowOff>
    </xdr:from>
    <xdr:to>
      <xdr:col>4</xdr:col>
      <xdr:colOff>781050</xdr:colOff>
      <xdr:row>9</xdr:row>
      <xdr:rowOff>95250</xdr:rowOff>
    </xdr:to>
    <xdr:pic>
      <xdr:nvPicPr>
        <xdr:cNvPr id="220751" name="Picture 4" descr="Picture 4">
          <a:extLst>
            <a:ext uri="{FF2B5EF4-FFF2-40B4-BE49-F238E27FC236}">
              <a16:creationId xmlns:a16="http://schemas.microsoft.com/office/drawing/2014/main" id="{A431118C-1A0A-4C9A-A8E6-5407279921F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600700" y="1701800"/>
          <a:ext cx="482600"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196850</xdr:colOff>
      <xdr:row>10</xdr:row>
      <xdr:rowOff>171450</xdr:rowOff>
    </xdr:from>
    <xdr:to>
      <xdr:col>4</xdr:col>
      <xdr:colOff>1085850</xdr:colOff>
      <xdr:row>14</xdr:row>
      <xdr:rowOff>76200</xdr:rowOff>
    </xdr:to>
    <xdr:pic>
      <xdr:nvPicPr>
        <xdr:cNvPr id="220752" name="Picture 6" descr="Picture 6">
          <a:extLst>
            <a:ext uri="{FF2B5EF4-FFF2-40B4-BE49-F238E27FC236}">
              <a16:creationId xmlns:a16="http://schemas.microsoft.com/office/drawing/2014/main" id="{EE8F0257-8232-4094-830E-3F9655448E5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5499100" y="2571750"/>
          <a:ext cx="8890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209550</xdr:colOff>
      <xdr:row>18</xdr:row>
      <xdr:rowOff>76200</xdr:rowOff>
    </xdr:from>
    <xdr:to>
      <xdr:col>4</xdr:col>
      <xdr:colOff>850900</xdr:colOff>
      <xdr:row>21</xdr:row>
      <xdr:rowOff>190500</xdr:rowOff>
    </xdr:to>
    <xdr:pic>
      <xdr:nvPicPr>
        <xdr:cNvPr id="220753" name="Picture 7" descr="Picture 7">
          <a:extLst>
            <a:ext uri="{FF2B5EF4-FFF2-40B4-BE49-F238E27FC236}">
              <a16:creationId xmlns:a16="http://schemas.microsoft.com/office/drawing/2014/main" id="{E55F55DA-DFFB-4737-890A-48479F720F2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511800" y="4330700"/>
          <a:ext cx="641350" cy="1041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69850</xdr:colOff>
      <xdr:row>32</xdr:row>
      <xdr:rowOff>25400</xdr:rowOff>
    </xdr:from>
    <xdr:to>
      <xdr:col>4</xdr:col>
      <xdr:colOff>1041400</xdr:colOff>
      <xdr:row>33</xdr:row>
      <xdr:rowOff>0</xdr:rowOff>
    </xdr:to>
    <xdr:pic>
      <xdr:nvPicPr>
        <xdr:cNvPr id="220754" name="Picture 8" descr="Picture 8">
          <a:extLst>
            <a:ext uri="{FF2B5EF4-FFF2-40B4-BE49-F238E27FC236}">
              <a16:creationId xmlns:a16="http://schemas.microsoft.com/office/drawing/2014/main" id="{854FFC44-5503-47AA-B7F9-44341F70EB6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372100" y="8382000"/>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311150</xdr:colOff>
      <xdr:row>16</xdr:row>
      <xdr:rowOff>57150</xdr:rowOff>
    </xdr:from>
    <xdr:to>
      <xdr:col>4</xdr:col>
      <xdr:colOff>787400</xdr:colOff>
      <xdr:row>17</xdr:row>
      <xdr:rowOff>311150</xdr:rowOff>
    </xdr:to>
    <xdr:pic>
      <xdr:nvPicPr>
        <xdr:cNvPr id="220755" name="Picture 9" descr="Picture 9">
          <a:extLst>
            <a:ext uri="{FF2B5EF4-FFF2-40B4-BE49-F238E27FC236}">
              <a16:creationId xmlns:a16="http://schemas.microsoft.com/office/drawing/2014/main" id="{E4000E35-33A5-4FA5-949E-0BC15255412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613400" y="3613150"/>
          <a:ext cx="4762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4</xdr:col>
      <xdr:colOff>82550</xdr:colOff>
      <xdr:row>31</xdr:row>
      <xdr:rowOff>76200</xdr:rowOff>
    </xdr:from>
    <xdr:to>
      <xdr:col>4</xdr:col>
      <xdr:colOff>952500</xdr:colOff>
      <xdr:row>31</xdr:row>
      <xdr:rowOff>723900</xdr:rowOff>
    </xdr:to>
    <xdr:pic>
      <xdr:nvPicPr>
        <xdr:cNvPr id="220756" name="image10.jpeg" descr="image10.jpeg">
          <a:extLst>
            <a:ext uri="{FF2B5EF4-FFF2-40B4-BE49-F238E27FC236}">
              <a16:creationId xmlns:a16="http://schemas.microsoft.com/office/drawing/2014/main" id="{17672681-9CAC-4F66-A143-768AA438750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384800" y="7251700"/>
          <a:ext cx="8699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3</xdr:col>
      <xdr:colOff>660400</xdr:colOff>
      <xdr:row>1</xdr:row>
      <xdr:rowOff>438150</xdr:rowOff>
    </xdr:from>
    <xdr:to>
      <xdr:col>3</xdr:col>
      <xdr:colOff>1219200</xdr:colOff>
      <xdr:row>1</xdr:row>
      <xdr:rowOff>933450</xdr:rowOff>
    </xdr:to>
    <xdr:pic>
      <xdr:nvPicPr>
        <xdr:cNvPr id="322189" name="Resim 7" descr="Resim 7">
          <a:extLst>
            <a:ext uri="{FF2B5EF4-FFF2-40B4-BE49-F238E27FC236}">
              <a16:creationId xmlns:a16="http://schemas.microsoft.com/office/drawing/2014/main" id="{F46DA5D0-7FA6-46E1-9572-90A45E13757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105150" y="876300"/>
          <a:ext cx="558800" cy="495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488950</xdr:colOff>
      <xdr:row>2</xdr:row>
      <xdr:rowOff>266700</xdr:rowOff>
    </xdr:from>
    <xdr:to>
      <xdr:col>3</xdr:col>
      <xdr:colOff>1130300</xdr:colOff>
      <xdr:row>2</xdr:row>
      <xdr:rowOff>774700</xdr:rowOff>
    </xdr:to>
    <xdr:pic>
      <xdr:nvPicPr>
        <xdr:cNvPr id="322190" name="Picture 14701" descr="Picture 14701">
          <a:extLst>
            <a:ext uri="{FF2B5EF4-FFF2-40B4-BE49-F238E27FC236}">
              <a16:creationId xmlns:a16="http://schemas.microsoft.com/office/drawing/2014/main" id="{727FF79C-B0C2-437C-922D-9435053CABB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933700" y="2159000"/>
          <a:ext cx="64135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577850</xdr:colOff>
      <xdr:row>3</xdr:row>
      <xdr:rowOff>368300</xdr:rowOff>
    </xdr:from>
    <xdr:to>
      <xdr:col>3</xdr:col>
      <xdr:colOff>1187450</xdr:colOff>
      <xdr:row>3</xdr:row>
      <xdr:rowOff>819150</xdr:rowOff>
    </xdr:to>
    <xdr:pic>
      <xdr:nvPicPr>
        <xdr:cNvPr id="322191" name="Picture 14664" descr="Picture 14664">
          <a:extLst>
            <a:ext uri="{FF2B5EF4-FFF2-40B4-BE49-F238E27FC236}">
              <a16:creationId xmlns:a16="http://schemas.microsoft.com/office/drawing/2014/main" id="{22E00A60-D059-4E1A-A9DB-F3E4A248671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r="615"/>
        <a:stretch>
          <a:fillRect/>
        </a:stretch>
      </xdr:blipFill>
      <xdr:spPr bwMode="auto">
        <a:xfrm>
          <a:off x="3022600" y="3714750"/>
          <a:ext cx="609600" cy="450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450850</xdr:colOff>
      <xdr:row>4</xdr:row>
      <xdr:rowOff>368300</xdr:rowOff>
    </xdr:from>
    <xdr:to>
      <xdr:col>3</xdr:col>
      <xdr:colOff>1009650</xdr:colOff>
      <xdr:row>4</xdr:row>
      <xdr:rowOff>850900</xdr:rowOff>
    </xdr:to>
    <xdr:pic>
      <xdr:nvPicPr>
        <xdr:cNvPr id="322192" name="Picture 14670" descr="Picture 14670">
          <a:extLst>
            <a:ext uri="{FF2B5EF4-FFF2-40B4-BE49-F238E27FC236}">
              <a16:creationId xmlns:a16="http://schemas.microsoft.com/office/drawing/2014/main" id="{E44569CB-D630-411A-AF0B-78E3CFFF80B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895600" y="5003800"/>
          <a:ext cx="55880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6</xdr:row>
      <xdr:rowOff>19050</xdr:rowOff>
    </xdr:from>
    <xdr:to>
      <xdr:col>3</xdr:col>
      <xdr:colOff>609600</xdr:colOff>
      <xdr:row>6</xdr:row>
      <xdr:rowOff>539750</xdr:rowOff>
    </xdr:to>
    <xdr:pic>
      <xdr:nvPicPr>
        <xdr:cNvPr id="322193" name="Resim 7" descr="Resim 7">
          <a:extLst>
            <a:ext uri="{FF2B5EF4-FFF2-40B4-BE49-F238E27FC236}">
              <a16:creationId xmlns:a16="http://schemas.microsoft.com/office/drawing/2014/main" id="{3074323B-1C70-49AE-89F8-DD7E8A161E15}"/>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476500" y="7562850"/>
          <a:ext cx="577850" cy="52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7</xdr:row>
      <xdr:rowOff>19050</xdr:rowOff>
    </xdr:from>
    <xdr:to>
      <xdr:col>3</xdr:col>
      <xdr:colOff>749300</xdr:colOff>
      <xdr:row>7</xdr:row>
      <xdr:rowOff>698500</xdr:rowOff>
    </xdr:to>
    <xdr:pic>
      <xdr:nvPicPr>
        <xdr:cNvPr id="322194" name="Picture 6" descr="Picture 6">
          <a:extLst>
            <a:ext uri="{FF2B5EF4-FFF2-40B4-BE49-F238E27FC236}">
              <a16:creationId xmlns:a16="http://schemas.microsoft.com/office/drawing/2014/main" id="{A8689AE7-75BB-44CF-8690-C4F056350FB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482850" y="9017000"/>
          <a:ext cx="7112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9</xdr:row>
      <xdr:rowOff>19050</xdr:rowOff>
    </xdr:from>
    <xdr:to>
      <xdr:col>3</xdr:col>
      <xdr:colOff>660400</xdr:colOff>
      <xdr:row>9</xdr:row>
      <xdr:rowOff>590550</xdr:rowOff>
    </xdr:to>
    <xdr:pic>
      <xdr:nvPicPr>
        <xdr:cNvPr id="322195" name="Resim 7" descr="Resim 7">
          <a:extLst>
            <a:ext uri="{FF2B5EF4-FFF2-40B4-BE49-F238E27FC236}">
              <a16:creationId xmlns:a16="http://schemas.microsoft.com/office/drawing/2014/main" id="{AA9B5321-961D-4B28-BBB9-4E1DA88B85F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463800" y="13100050"/>
          <a:ext cx="64135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450850</xdr:colOff>
      <xdr:row>10</xdr:row>
      <xdr:rowOff>196850</xdr:rowOff>
    </xdr:from>
    <xdr:to>
      <xdr:col>3</xdr:col>
      <xdr:colOff>869950</xdr:colOff>
      <xdr:row>10</xdr:row>
      <xdr:rowOff>1181100</xdr:rowOff>
    </xdr:to>
    <xdr:pic>
      <xdr:nvPicPr>
        <xdr:cNvPr id="322196" name="Picture 5" descr="Picture 5">
          <a:extLst>
            <a:ext uri="{FF2B5EF4-FFF2-40B4-BE49-F238E27FC236}">
              <a16:creationId xmlns:a16="http://schemas.microsoft.com/office/drawing/2014/main" id="{56FE208D-80B4-4906-9E3D-304D4B3B7CB3}"/>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895600" y="14732000"/>
          <a:ext cx="419100" cy="984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11</xdr:row>
      <xdr:rowOff>38100</xdr:rowOff>
    </xdr:from>
    <xdr:to>
      <xdr:col>3</xdr:col>
      <xdr:colOff>527050</xdr:colOff>
      <xdr:row>11</xdr:row>
      <xdr:rowOff>520700</xdr:rowOff>
    </xdr:to>
    <xdr:pic>
      <xdr:nvPicPr>
        <xdr:cNvPr id="322197" name="Picture 4" descr="Picture 4">
          <a:extLst>
            <a:ext uri="{FF2B5EF4-FFF2-40B4-BE49-F238E27FC236}">
              <a16:creationId xmlns:a16="http://schemas.microsoft.com/office/drawing/2014/main" id="{9A97DC10-8351-4C1B-A576-C5E4DD85815A}"/>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rcRect r="206" b="218"/>
        <a:stretch>
          <a:fillRect/>
        </a:stretch>
      </xdr:blipFill>
      <xdr:spPr bwMode="auto">
        <a:xfrm>
          <a:off x="2482850" y="16027400"/>
          <a:ext cx="488950" cy="482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12</xdr:row>
      <xdr:rowOff>38100</xdr:rowOff>
    </xdr:from>
    <xdr:to>
      <xdr:col>3</xdr:col>
      <xdr:colOff>609600</xdr:colOff>
      <xdr:row>12</xdr:row>
      <xdr:rowOff>787400</xdr:rowOff>
    </xdr:to>
    <xdr:pic>
      <xdr:nvPicPr>
        <xdr:cNvPr id="322198" name="Picture 32" descr="Picture 32">
          <a:extLst>
            <a:ext uri="{FF2B5EF4-FFF2-40B4-BE49-F238E27FC236}">
              <a16:creationId xmlns:a16="http://schemas.microsoft.com/office/drawing/2014/main" id="{FC70939A-6969-404A-9300-9B2E57E50D6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rcRect r="246" b="-119"/>
        <a:stretch>
          <a:fillRect/>
        </a:stretch>
      </xdr:blipFill>
      <xdr:spPr bwMode="auto">
        <a:xfrm>
          <a:off x="2482850" y="17481550"/>
          <a:ext cx="571500" cy="749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13</xdr:row>
      <xdr:rowOff>12700</xdr:rowOff>
    </xdr:from>
    <xdr:to>
      <xdr:col>3</xdr:col>
      <xdr:colOff>844550</xdr:colOff>
      <xdr:row>13</xdr:row>
      <xdr:rowOff>793750</xdr:rowOff>
    </xdr:to>
    <xdr:pic>
      <xdr:nvPicPr>
        <xdr:cNvPr id="322199" name="Picture 15156" descr="Picture 15156">
          <a:extLst>
            <a:ext uri="{FF2B5EF4-FFF2-40B4-BE49-F238E27FC236}">
              <a16:creationId xmlns:a16="http://schemas.microsoft.com/office/drawing/2014/main" id="{C8A9B44F-A6A7-4D10-953D-A1FE0874211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457450" y="18910300"/>
          <a:ext cx="8318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31750</xdr:colOff>
      <xdr:row>14</xdr:row>
      <xdr:rowOff>44450</xdr:rowOff>
    </xdr:from>
    <xdr:to>
      <xdr:col>3</xdr:col>
      <xdr:colOff>800100</xdr:colOff>
      <xdr:row>14</xdr:row>
      <xdr:rowOff>806450</xdr:rowOff>
    </xdr:to>
    <xdr:pic>
      <xdr:nvPicPr>
        <xdr:cNvPr id="322200" name="Picture 18" descr="Picture 18">
          <a:extLst>
            <a:ext uri="{FF2B5EF4-FFF2-40B4-BE49-F238E27FC236}">
              <a16:creationId xmlns:a16="http://schemas.microsoft.com/office/drawing/2014/main" id="{2DCF01AD-BE99-46DD-B277-C77CB48B07F6}"/>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rcRect r="-261" b="130"/>
        <a:stretch>
          <a:fillRect/>
        </a:stretch>
      </xdr:blipFill>
      <xdr:spPr bwMode="auto">
        <a:xfrm>
          <a:off x="2476500" y="20396200"/>
          <a:ext cx="7683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15</xdr:row>
      <xdr:rowOff>19050</xdr:rowOff>
    </xdr:from>
    <xdr:to>
      <xdr:col>3</xdr:col>
      <xdr:colOff>609600</xdr:colOff>
      <xdr:row>15</xdr:row>
      <xdr:rowOff>793750</xdr:rowOff>
    </xdr:to>
    <xdr:pic>
      <xdr:nvPicPr>
        <xdr:cNvPr id="322201" name="Picture 19029" descr="Picture 19029">
          <a:extLst>
            <a:ext uri="{FF2B5EF4-FFF2-40B4-BE49-F238E27FC236}">
              <a16:creationId xmlns:a16="http://schemas.microsoft.com/office/drawing/2014/main" id="{8B66C788-BA82-44E7-9362-6F868FB8C67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463800" y="21824950"/>
          <a:ext cx="59055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16</xdr:row>
      <xdr:rowOff>12700</xdr:rowOff>
    </xdr:from>
    <xdr:to>
      <xdr:col>3</xdr:col>
      <xdr:colOff>590550</xdr:colOff>
      <xdr:row>16</xdr:row>
      <xdr:rowOff>577850</xdr:rowOff>
    </xdr:to>
    <xdr:pic>
      <xdr:nvPicPr>
        <xdr:cNvPr id="322202" name="Picture 227" descr="Picture 227">
          <a:extLst>
            <a:ext uri="{FF2B5EF4-FFF2-40B4-BE49-F238E27FC236}">
              <a16:creationId xmlns:a16="http://schemas.microsoft.com/office/drawing/2014/main" id="{9D5618D8-31D8-425B-B057-6450B4EC85A8}"/>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457450" y="23272750"/>
          <a:ext cx="577850" cy="565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17</xdr:row>
      <xdr:rowOff>38100</xdr:rowOff>
    </xdr:from>
    <xdr:to>
      <xdr:col>3</xdr:col>
      <xdr:colOff>717550</xdr:colOff>
      <xdr:row>17</xdr:row>
      <xdr:rowOff>800100</xdr:rowOff>
    </xdr:to>
    <xdr:pic>
      <xdr:nvPicPr>
        <xdr:cNvPr id="322203" name="Picture 37" descr="Picture 37">
          <a:extLst>
            <a:ext uri="{FF2B5EF4-FFF2-40B4-BE49-F238E27FC236}">
              <a16:creationId xmlns:a16="http://schemas.microsoft.com/office/drawing/2014/main" id="{FEA5A744-0E86-47F0-B6B8-2CA5E26D7397}"/>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2482850" y="24752300"/>
          <a:ext cx="6794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12700</xdr:colOff>
      <xdr:row>18</xdr:row>
      <xdr:rowOff>0</xdr:rowOff>
    </xdr:from>
    <xdr:to>
      <xdr:col>3</xdr:col>
      <xdr:colOff>654050</xdr:colOff>
      <xdr:row>18</xdr:row>
      <xdr:rowOff>609600</xdr:rowOff>
    </xdr:to>
    <xdr:pic>
      <xdr:nvPicPr>
        <xdr:cNvPr id="322204" name="Picture 16704" descr="Picture 16704">
          <a:extLst>
            <a:ext uri="{FF2B5EF4-FFF2-40B4-BE49-F238E27FC236}">
              <a16:creationId xmlns:a16="http://schemas.microsoft.com/office/drawing/2014/main" id="{D33F1C7C-90B7-49F0-8DD2-9DCB97536E66}"/>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457450" y="26168350"/>
          <a:ext cx="64135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50800</xdr:colOff>
      <xdr:row>19</xdr:row>
      <xdr:rowOff>19050</xdr:rowOff>
    </xdr:from>
    <xdr:to>
      <xdr:col>3</xdr:col>
      <xdr:colOff>508000</xdr:colOff>
      <xdr:row>19</xdr:row>
      <xdr:rowOff>647700</xdr:rowOff>
    </xdr:to>
    <xdr:pic>
      <xdr:nvPicPr>
        <xdr:cNvPr id="322205" name="Picture 20649" descr="Picture 20649">
          <a:extLst>
            <a:ext uri="{FF2B5EF4-FFF2-40B4-BE49-F238E27FC236}">
              <a16:creationId xmlns:a16="http://schemas.microsoft.com/office/drawing/2014/main" id="{A62395FA-54DC-4A8A-8F40-3C8F8CF1BE4E}"/>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495550" y="27641550"/>
          <a:ext cx="4572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38100</xdr:colOff>
      <xdr:row>20</xdr:row>
      <xdr:rowOff>38100</xdr:rowOff>
    </xdr:from>
    <xdr:to>
      <xdr:col>3</xdr:col>
      <xdr:colOff>736600</xdr:colOff>
      <xdr:row>20</xdr:row>
      <xdr:rowOff>717550</xdr:rowOff>
    </xdr:to>
    <xdr:pic>
      <xdr:nvPicPr>
        <xdr:cNvPr id="322206" name="Picture 40" descr="Picture 40">
          <a:extLst>
            <a:ext uri="{FF2B5EF4-FFF2-40B4-BE49-F238E27FC236}">
              <a16:creationId xmlns:a16="http://schemas.microsoft.com/office/drawing/2014/main" id="{C385706E-AD9A-4D07-A575-065E5C6E8C5C}"/>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482850" y="29114750"/>
          <a:ext cx="698500" cy="679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19050</xdr:colOff>
      <xdr:row>21</xdr:row>
      <xdr:rowOff>12700</xdr:rowOff>
    </xdr:from>
    <xdr:to>
      <xdr:col>3</xdr:col>
      <xdr:colOff>660400</xdr:colOff>
      <xdr:row>21</xdr:row>
      <xdr:rowOff>762000</xdr:rowOff>
    </xdr:to>
    <xdr:pic>
      <xdr:nvPicPr>
        <xdr:cNvPr id="322207" name="图片 9" descr="图片 9">
          <a:extLst>
            <a:ext uri="{FF2B5EF4-FFF2-40B4-BE49-F238E27FC236}">
              <a16:creationId xmlns:a16="http://schemas.microsoft.com/office/drawing/2014/main" id="{198EE615-42D6-404F-B7C2-E568667EF9A7}"/>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463800" y="30543500"/>
          <a:ext cx="641350" cy="749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3</xdr:col>
      <xdr:colOff>171450</xdr:colOff>
      <xdr:row>22</xdr:row>
      <xdr:rowOff>127000</xdr:rowOff>
    </xdr:from>
    <xdr:to>
      <xdr:col>3</xdr:col>
      <xdr:colOff>628650</xdr:colOff>
      <xdr:row>22</xdr:row>
      <xdr:rowOff>635000</xdr:rowOff>
    </xdr:to>
    <xdr:pic>
      <xdr:nvPicPr>
        <xdr:cNvPr id="322208" name="Picture 24" descr="Picture 24">
          <a:extLst>
            <a:ext uri="{FF2B5EF4-FFF2-40B4-BE49-F238E27FC236}">
              <a16:creationId xmlns:a16="http://schemas.microsoft.com/office/drawing/2014/main" id="{41D85F3E-E92F-44DC-A2A1-C63C6C3EB976}"/>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616200" y="32111950"/>
          <a:ext cx="457200" cy="508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419100</xdr:colOff>
      <xdr:row>2</xdr:row>
      <xdr:rowOff>209550</xdr:rowOff>
    </xdr:from>
    <xdr:to>
      <xdr:col>5</xdr:col>
      <xdr:colOff>1479550</xdr:colOff>
      <xdr:row>2</xdr:row>
      <xdr:rowOff>1041400</xdr:rowOff>
    </xdr:to>
    <xdr:pic>
      <xdr:nvPicPr>
        <xdr:cNvPr id="322209" name="image34.png">
          <a:extLst>
            <a:ext uri="{FF2B5EF4-FFF2-40B4-BE49-F238E27FC236}">
              <a16:creationId xmlns:a16="http://schemas.microsoft.com/office/drawing/2014/main" id="{57C104E1-F780-404F-8FCA-864F01B8D069}"/>
            </a:ext>
          </a:extLst>
        </xdr:cNvPr>
        <xdr:cNvPicPr preferRelativeResize="0">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5010150" y="2101850"/>
          <a:ext cx="1060450" cy="831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fLocksWithSheet="0"/>
  </xdr:twoCellAnchor>
  <xdr:twoCellAnchor>
    <xdr:from>
      <xdr:col>5</xdr:col>
      <xdr:colOff>311150</xdr:colOff>
      <xdr:row>4</xdr:row>
      <xdr:rowOff>254000</xdr:rowOff>
    </xdr:from>
    <xdr:to>
      <xdr:col>5</xdr:col>
      <xdr:colOff>1485900</xdr:colOff>
      <xdr:row>4</xdr:row>
      <xdr:rowOff>1212850</xdr:rowOff>
    </xdr:to>
    <xdr:pic>
      <xdr:nvPicPr>
        <xdr:cNvPr id="322210" name="图片 487">
          <a:extLst>
            <a:ext uri="{FF2B5EF4-FFF2-40B4-BE49-F238E27FC236}">
              <a16:creationId xmlns:a16="http://schemas.microsoft.com/office/drawing/2014/main" id="{C4033AF5-9D84-46E7-ADF5-A8AAB15936A7}"/>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902200" y="4889500"/>
          <a:ext cx="1174750" cy="958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5</xdr:col>
      <xdr:colOff>107950</xdr:colOff>
      <xdr:row>13</xdr:row>
      <xdr:rowOff>361950</xdr:rowOff>
    </xdr:from>
    <xdr:to>
      <xdr:col>5</xdr:col>
      <xdr:colOff>965200</xdr:colOff>
      <xdr:row>13</xdr:row>
      <xdr:rowOff>1143000</xdr:rowOff>
    </xdr:to>
    <xdr:pic>
      <xdr:nvPicPr>
        <xdr:cNvPr id="322211" name="Picture 15156" descr="Picture 15156">
          <a:extLst>
            <a:ext uri="{FF2B5EF4-FFF2-40B4-BE49-F238E27FC236}">
              <a16:creationId xmlns:a16="http://schemas.microsoft.com/office/drawing/2014/main" id="{C50E72BB-1D8A-4831-A3C1-0AB58B1E1917}"/>
            </a:ext>
          </a:extLst>
        </xdr:cNvPr>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699000" y="19259550"/>
          <a:ext cx="8572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editAs="oneCell">
    <xdr:from>
      <xdr:col>5</xdr:col>
      <xdr:colOff>349250</xdr:colOff>
      <xdr:row>14</xdr:row>
      <xdr:rowOff>190500</xdr:rowOff>
    </xdr:from>
    <xdr:to>
      <xdr:col>5</xdr:col>
      <xdr:colOff>1524000</xdr:colOff>
      <xdr:row>14</xdr:row>
      <xdr:rowOff>1371600</xdr:rowOff>
    </xdr:to>
    <xdr:pic>
      <xdr:nvPicPr>
        <xdr:cNvPr id="322212" name="Picture 29">
          <a:extLst>
            <a:ext uri="{FF2B5EF4-FFF2-40B4-BE49-F238E27FC236}">
              <a16:creationId xmlns:a16="http://schemas.microsoft.com/office/drawing/2014/main" id="{AADAB874-D031-4C0B-BF41-2F2DE23E3666}"/>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4940300" y="20542250"/>
          <a:ext cx="117475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431800</xdr:colOff>
      <xdr:row>15</xdr:row>
      <xdr:rowOff>184150</xdr:rowOff>
    </xdr:from>
    <xdr:to>
      <xdr:col>5</xdr:col>
      <xdr:colOff>1511300</xdr:colOff>
      <xdr:row>15</xdr:row>
      <xdr:rowOff>1409700</xdr:rowOff>
    </xdr:to>
    <xdr:pic>
      <xdr:nvPicPr>
        <xdr:cNvPr id="322213" name="Picture 30">
          <a:extLst>
            <a:ext uri="{FF2B5EF4-FFF2-40B4-BE49-F238E27FC236}">
              <a16:creationId xmlns:a16="http://schemas.microsoft.com/office/drawing/2014/main" id="{26B4CE49-A5D6-429E-B473-F733C0B99F7A}"/>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5022850" y="21990050"/>
          <a:ext cx="1079500" cy="1225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349250</xdr:colOff>
      <xdr:row>17</xdr:row>
      <xdr:rowOff>196850</xdr:rowOff>
    </xdr:from>
    <xdr:to>
      <xdr:col>5</xdr:col>
      <xdr:colOff>1498600</xdr:colOff>
      <xdr:row>17</xdr:row>
      <xdr:rowOff>1143000</xdr:rowOff>
    </xdr:to>
    <xdr:pic>
      <xdr:nvPicPr>
        <xdr:cNvPr id="322214" name="图片 7" descr="AF08180.jpg">
          <a:extLst>
            <a:ext uri="{FF2B5EF4-FFF2-40B4-BE49-F238E27FC236}">
              <a16:creationId xmlns:a16="http://schemas.microsoft.com/office/drawing/2014/main" id="{DBF6159F-11FE-4525-ADFE-3630A850BC88}"/>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940300" y="24911050"/>
          <a:ext cx="1149350" cy="946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527050</xdr:colOff>
      <xdr:row>18</xdr:row>
      <xdr:rowOff>114300</xdr:rowOff>
    </xdr:from>
    <xdr:to>
      <xdr:col>5</xdr:col>
      <xdr:colOff>1466850</xdr:colOff>
      <xdr:row>18</xdr:row>
      <xdr:rowOff>1327150</xdr:rowOff>
    </xdr:to>
    <xdr:pic>
      <xdr:nvPicPr>
        <xdr:cNvPr id="322215" name="Picture 32">
          <a:extLst>
            <a:ext uri="{FF2B5EF4-FFF2-40B4-BE49-F238E27FC236}">
              <a16:creationId xmlns:a16="http://schemas.microsoft.com/office/drawing/2014/main" id="{478C6CD4-142C-465E-961A-C6126B6B3C39}"/>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5118100" y="26282650"/>
          <a:ext cx="939800" cy="1212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450850</xdr:colOff>
      <xdr:row>19</xdr:row>
      <xdr:rowOff>196850</xdr:rowOff>
    </xdr:from>
    <xdr:to>
      <xdr:col>5</xdr:col>
      <xdr:colOff>971550</xdr:colOff>
      <xdr:row>19</xdr:row>
      <xdr:rowOff>958850</xdr:rowOff>
    </xdr:to>
    <xdr:pic>
      <xdr:nvPicPr>
        <xdr:cNvPr id="322216" name="Picture 42">
          <a:extLst>
            <a:ext uri="{FF2B5EF4-FFF2-40B4-BE49-F238E27FC236}">
              <a16:creationId xmlns:a16="http://schemas.microsoft.com/office/drawing/2014/main" id="{CBEFF46F-9D1F-4DE5-BD29-F6ABEBB9061C}"/>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041900" y="27819350"/>
          <a:ext cx="5207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431800</xdr:colOff>
      <xdr:row>21</xdr:row>
      <xdr:rowOff>69850</xdr:rowOff>
    </xdr:from>
    <xdr:to>
      <xdr:col>5</xdr:col>
      <xdr:colOff>1308100</xdr:colOff>
      <xdr:row>21</xdr:row>
      <xdr:rowOff>939800</xdr:rowOff>
    </xdr:to>
    <xdr:pic>
      <xdr:nvPicPr>
        <xdr:cNvPr id="322217" name="Picture 37">
          <a:extLst>
            <a:ext uri="{FF2B5EF4-FFF2-40B4-BE49-F238E27FC236}">
              <a16:creationId xmlns:a16="http://schemas.microsoft.com/office/drawing/2014/main" id="{9BEF9D15-6B80-415C-803C-E3D1BD9C2B6C}"/>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5022850" y="30600650"/>
          <a:ext cx="876300" cy="86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546100</xdr:colOff>
      <xdr:row>22</xdr:row>
      <xdr:rowOff>304800</xdr:rowOff>
    </xdr:from>
    <xdr:to>
      <xdr:col>5</xdr:col>
      <xdr:colOff>1282700</xdr:colOff>
      <xdr:row>22</xdr:row>
      <xdr:rowOff>1079500</xdr:rowOff>
    </xdr:to>
    <xdr:pic>
      <xdr:nvPicPr>
        <xdr:cNvPr id="322218" name="Picture 24" descr="Picture 24">
          <a:extLst>
            <a:ext uri="{FF2B5EF4-FFF2-40B4-BE49-F238E27FC236}">
              <a16:creationId xmlns:a16="http://schemas.microsoft.com/office/drawing/2014/main" id="{B842FA6D-DCC8-4612-A13C-B1B197130035}"/>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5137150" y="32289750"/>
          <a:ext cx="73660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400050</xdr:colOff>
      <xdr:row>20</xdr:row>
      <xdr:rowOff>241300</xdr:rowOff>
    </xdr:from>
    <xdr:to>
      <xdr:col>5</xdr:col>
      <xdr:colOff>1460500</xdr:colOff>
      <xdr:row>20</xdr:row>
      <xdr:rowOff>1187450</xdr:rowOff>
    </xdr:to>
    <xdr:pic>
      <xdr:nvPicPr>
        <xdr:cNvPr id="322219" name="Picture 40" descr="Picture 40">
          <a:extLst>
            <a:ext uri="{FF2B5EF4-FFF2-40B4-BE49-F238E27FC236}">
              <a16:creationId xmlns:a16="http://schemas.microsoft.com/office/drawing/2014/main" id="{88EF4889-EA5E-4D00-875E-6A74C3A8796E}"/>
            </a:ext>
          </a:extLst>
        </xdr:cNvPr>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991100" y="29317950"/>
          <a:ext cx="1060450" cy="946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twoCellAnchor>
    <xdr:from>
      <xdr:col>5</xdr:col>
      <xdr:colOff>330200</xdr:colOff>
      <xdr:row>1</xdr:row>
      <xdr:rowOff>241300</xdr:rowOff>
    </xdr:from>
    <xdr:to>
      <xdr:col>5</xdr:col>
      <xdr:colOff>1155700</xdr:colOff>
      <xdr:row>1</xdr:row>
      <xdr:rowOff>1022350</xdr:rowOff>
    </xdr:to>
    <xdr:pic>
      <xdr:nvPicPr>
        <xdr:cNvPr id="322220" name="图片 245">
          <a:extLst>
            <a:ext uri="{FF2B5EF4-FFF2-40B4-BE49-F238E27FC236}">
              <a16:creationId xmlns:a16="http://schemas.microsoft.com/office/drawing/2014/main" id="{1D92345A-A27B-4E23-A5D6-2D9984E1B57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921250" y="679450"/>
          <a:ext cx="8255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5</xdr:col>
      <xdr:colOff>120650</xdr:colOff>
      <xdr:row>7</xdr:row>
      <xdr:rowOff>69850</xdr:rowOff>
    </xdr:from>
    <xdr:to>
      <xdr:col>5</xdr:col>
      <xdr:colOff>946150</xdr:colOff>
      <xdr:row>7</xdr:row>
      <xdr:rowOff>850900</xdr:rowOff>
    </xdr:to>
    <xdr:pic>
      <xdr:nvPicPr>
        <xdr:cNvPr id="322221" name="图片 244">
          <a:extLst>
            <a:ext uri="{FF2B5EF4-FFF2-40B4-BE49-F238E27FC236}">
              <a16:creationId xmlns:a16="http://schemas.microsoft.com/office/drawing/2014/main" id="{021E2A94-3124-48DF-9A51-C77B54C4F0D3}"/>
            </a:ext>
          </a:extLst>
        </xdr:cNvPr>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4711700" y="9067800"/>
          <a:ext cx="8255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5</xdr:col>
      <xdr:colOff>158750</xdr:colOff>
      <xdr:row>6</xdr:row>
      <xdr:rowOff>19050</xdr:rowOff>
    </xdr:from>
    <xdr:to>
      <xdr:col>5</xdr:col>
      <xdr:colOff>984250</xdr:colOff>
      <xdr:row>6</xdr:row>
      <xdr:rowOff>800100</xdr:rowOff>
    </xdr:to>
    <xdr:pic>
      <xdr:nvPicPr>
        <xdr:cNvPr id="322222" name="图片 245">
          <a:extLst>
            <a:ext uri="{FF2B5EF4-FFF2-40B4-BE49-F238E27FC236}">
              <a16:creationId xmlns:a16="http://schemas.microsoft.com/office/drawing/2014/main" id="{09FF72F2-70AF-43B1-8169-3D8FB6750AE2}"/>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749800" y="7562850"/>
          <a:ext cx="8255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5</xdr:col>
      <xdr:colOff>158750</xdr:colOff>
      <xdr:row>9</xdr:row>
      <xdr:rowOff>19050</xdr:rowOff>
    </xdr:from>
    <xdr:to>
      <xdr:col>5</xdr:col>
      <xdr:colOff>984250</xdr:colOff>
      <xdr:row>9</xdr:row>
      <xdr:rowOff>800100</xdr:rowOff>
    </xdr:to>
    <xdr:pic>
      <xdr:nvPicPr>
        <xdr:cNvPr id="322223" name="图片 245">
          <a:extLst>
            <a:ext uri="{FF2B5EF4-FFF2-40B4-BE49-F238E27FC236}">
              <a16:creationId xmlns:a16="http://schemas.microsoft.com/office/drawing/2014/main" id="{6E10E252-281C-497A-BF93-A71FC3D1DFA1}"/>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749800" y="13100050"/>
          <a:ext cx="8255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5</xdr:col>
      <xdr:colOff>292100</xdr:colOff>
      <xdr:row>11</xdr:row>
      <xdr:rowOff>76200</xdr:rowOff>
    </xdr:from>
    <xdr:to>
      <xdr:col>5</xdr:col>
      <xdr:colOff>1117600</xdr:colOff>
      <xdr:row>11</xdr:row>
      <xdr:rowOff>857250</xdr:rowOff>
    </xdr:to>
    <xdr:pic>
      <xdr:nvPicPr>
        <xdr:cNvPr id="322224" name="图片 245">
          <a:extLst>
            <a:ext uri="{FF2B5EF4-FFF2-40B4-BE49-F238E27FC236}">
              <a16:creationId xmlns:a16="http://schemas.microsoft.com/office/drawing/2014/main" id="{F59ABF43-0B6B-4DDD-9FDF-D9062D6BC910}"/>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4883150" y="16065500"/>
          <a:ext cx="8255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5</xdr:col>
      <xdr:colOff>450850</xdr:colOff>
      <xdr:row>16</xdr:row>
      <xdr:rowOff>298450</xdr:rowOff>
    </xdr:from>
    <xdr:to>
      <xdr:col>5</xdr:col>
      <xdr:colOff>1276350</xdr:colOff>
      <xdr:row>16</xdr:row>
      <xdr:rowOff>1098550</xdr:rowOff>
    </xdr:to>
    <xdr:pic>
      <xdr:nvPicPr>
        <xdr:cNvPr id="322225" name="图片 245">
          <a:extLst>
            <a:ext uri="{FF2B5EF4-FFF2-40B4-BE49-F238E27FC236}">
              <a16:creationId xmlns:a16="http://schemas.microsoft.com/office/drawing/2014/main" id="{CE67C46A-C429-4E75-AA90-58CF820E1C32}"/>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5041900" y="23558500"/>
          <a:ext cx="8255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5</xdr:col>
      <xdr:colOff>508000</xdr:colOff>
      <xdr:row>3</xdr:row>
      <xdr:rowOff>190500</xdr:rowOff>
    </xdr:from>
    <xdr:to>
      <xdr:col>5</xdr:col>
      <xdr:colOff>1314450</xdr:colOff>
      <xdr:row>3</xdr:row>
      <xdr:rowOff>965200</xdr:rowOff>
    </xdr:to>
    <xdr:pic>
      <xdr:nvPicPr>
        <xdr:cNvPr id="322226" name="图片 156">
          <a:extLst>
            <a:ext uri="{FF2B5EF4-FFF2-40B4-BE49-F238E27FC236}">
              <a16:creationId xmlns:a16="http://schemas.microsoft.com/office/drawing/2014/main" id="{C9BED553-F0C2-4F10-BA2F-1FDD5FCA8B38}"/>
            </a:ext>
          </a:extLst>
        </xdr:cNvPr>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5099050" y="3536950"/>
          <a:ext cx="806450" cy="774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5</xdr:col>
      <xdr:colOff>355600</xdr:colOff>
      <xdr:row>12</xdr:row>
      <xdr:rowOff>368300</xdr:rowOff>
    </xdr:from>
    <xdr:to>
      <xdr:col>5</xdr:col>
      <xdr:colOff>1200150</xdr:colOff>
      <xdr:row>12</xdr:row>
      <xdr:rowOff>1149350</xdr:rowOff>
    </xdr:to>
    <xdr:pic>
      <xdr:nvPicPr>
        <xdr:cNvPr id="322227" name="图片 214">
          <a:extLst>
            <a:ext uri="{FF2B5EF4-FFF2-40B4-BE49-F238E27FC236}">
              <a16:creationId xmlns:a16="http://schemas.microsoft.com/office/drawing/2014/main" id="{649ED32B-8EB8-4E25-9C47-F6ED6AC758A4}"/>
            </a:ext>
          </a:extLst>
        </xdr:cNvPr>
        <xdr:cNvPicPr>
          <a:picLocks noChangeAspect="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4946650" y="17811750"/>
          <a:ext cx="8445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editAs="oneCell">
    <xdr:from>
      <xdr:col>5</xdr:col>
      <xdr:colOff>298450</xdr:colOff>
      <xdr:row>5</xdr:row>
      <xdr:rowOff>298450</xdr:rowOff>
    </xdr:from>
    <xdr:to>
      <xdr:col>5</xdr:col>
      <xdr:colOff>1257300</xdr:colOff>
      <xdr:row>5</xdr:row>
      <xdr:rowOff>1187450</xdr:rowOff>
    </xdr:to>
    <xdr:pic>
      <xdr:nvPicPr>
        <xdr:cNvPr id="322228" name="Picture 21">
          <a:extLst>
            <a:ext uri="{FF2B5EF4-FFF2-40B4-BE49-F238E27FC236}">
              <a16:creationId xmlns:a16="http://schemas.microsoft.com/office/drawing/2014/main" id="{E8E7C76A-CEB3-460F-BA8A-386D669B4B74}"/>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4889500" y="6388100"/>
          <a:ext cx="958850" cy="889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387350</xdr:colOff>
      <xdr:row>8</xdr:row>
      <xdr:rowOff>228600</xdr:rowOff>
    </xdr:from>
    <xdr:to>
      <xdr:col>5</xdr:col>
      <xdr:colOff>1123950</xdr:colOff>
      <xdr:row>8</xdr:row>
      <xdr:rowOff>1257300</xdr:rowOff>
    </xdr:to>
    <xdr:pic>
      <xdr:nvPicPr>
        <xdr:cNvPr id="322229" name="Picture 25">
          <a:extLst>
            <a:ext uri="{FF2B5EF4-FFF2-40B4-BE49-F238E27FC236}">
              <a16:creationId xmlns:a16="http://schemas.microsoft.com/office/drawing/2014/main" id="{B78D5936-E4FA-4676-B9B6-B2A1C01BD678}"/>
            </a:ext>
          </a:extLst>
        </xdr:cNvPr>
        <xdr:cNvPicPr>
          <a:picLocks noChangeAspect="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4978400" y="10680700"/>
          <a:ext cx="7366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450850</xdr:colOff>
      <xdr:row>10</xdr:row>
      <xdr:rowOff>247650</xdr:rowOff>
    </xdr:from>
    <xdr:to>
      <xdr:col>5</xdr:col>
      <xdr:colOff>869950</xdr:colOff>
      <xdr:row>10</xdr:row>
      <xdr:rowOff>1231900</xdr:rowOff>
    </xdr:to>
    <xdr:pic>
      <xdr:nvPicPr>
        <xdr:cNvPr id="322230" name="Picture 5" descr="Picture 5">
          <a:extLst>
            <a:ext uri="{FF2B5EF4-FFF2-40B4-BE49-F238E27FC236}">
              <a16:creationId xmlns:a16="http://schemas.microsoft.com/office/drawing/2014/main" id="{1B1E8A50-D0DE-405A-A712-C26CBF41EE4E}"/>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041900" y="14782800"/>
          <a:ext cx="419100" cy="984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2700">
              <a:solidFill>
                <a:srgbClr val="000000"/>
              </a:solidFill>
              <a:miter lim="400000"/>
              <a:headEnd/>
              <a:tailEnd/>
            </a14:hiddenLine>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MARRIOTT/MARRIOTT%20VASHI/Old/NEW/READY%20TO%20SEND/WITHOUT%20SUMMARY/QUOTATION%20FOR%20KITCHEN%20BOQ%20-%20MHVASHI%20-%20REF%2035624%20-%20DATED%2003.05.2023.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d.docs.live.net/SNAP/Public/Documents%20and%20Settings/rnagy/Local%20Settings/Temporary%20Internet%20Files/OLK11/OPENINGS/WESTIN/Charlotte/OPENINGS/WESTIN/Charlotte/office%20space%20charlotte%2010-3-00.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Ankush%20Jain/Melange/Projects/Marriott%20Vashi/FINAL/LATEST%20Vashi%20INR%201.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s://d.docs.live.net/SNAP/Public/DOCUME~1/tmarks/LOCALS~1/Temp/CONVERSIONS/SHERATON/BLOOMINGTON/Working%20Budget%20-%20Bloomington%202-11-04.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PI%20FOR%20F%20&amp;%20B%20BOQ%20-%20MHVASHI%20-%20REF%2035626%20-%20DATED%2003.07.2023%20-%20INR.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itchen-Cookware"/>
      <sheetName val="Kitchen- Anicllary"/>
      <sheetName val="Kitchen -Knives"/>
      <sheetName val="Kitchen -Utensils"/>
      <sheetName val="Kitchen-GN Polycarbonate "/>
      <sheetName val="Kitchen -GN SS"/>
      <sheetName val="Kitchen -Pastry &amp; Bakery"/>
      <sheetName val="Kitchen -Pastry-Moulds"/>
      <sheetName val="Kitchen -Patsry Cutters "/>
      <sheetName val="Kitchen -Stewarding"/>
      <sheetName val="Kitchen -Crates "/>
      <sheetName val="Kitchen -Indian Cookware"/>
      <sheetName val="Heavy Kitchen Equi."/>
      <sheetName val="Amen. Platter"/>
      <sheetName val="Sadguru Wooden &amp; Props"/>
      <sheetName val="Kitchen -Misc"/>
    </sheetNames>
    <sheetDataSet>
      <sheetData sheetId="0" refreshError="1">
        <row r="2">
          <cell r="D2" t="str">
            <v>Model No</v>
          </cell>
          <cell r="E2" t="str">
            <v>Specification</v>
          </cell>
          <cell r="F2" t="str">
            <v>Image</v>
          </cell>
          <cell r="G2" t="str">
            <v>QTY</v>
          </cell>
          <cell r="I2" t="str">
            <v>ARTICLE</v>
          </cell>
          <cell r="J2" t="str">
            <v xml:space="preserve">BRAND </v>
          </cell>
          <cell r="K2" t="str">
            <v>DESCRIPTION</v>
          </cell>
          <cell r="L2" t="str">
            <v>PICTURE</v>
          </cell>
          <cell r="M2" t="str">
            <v>Price/Pc</v>
          </cell>
        </row>
        <row r="3">
          <cell r="D3" t="str">
            <v xml:space="preserve">11001-16  </v>
          </cell>
          <cell r="E3" t="str">
            <v>Dia 16 x 16 cm h 3.2 Ltr</v>
          </cell>
          <cell r="G3">
            <v>18</v>
          </cell>
          <cell r="I3" t="str">
            <v>P218016</v>
          </cell>
          <cell r="J3" t="str">
            <v>Andy Mannhart</v>
          </cell>
          <cell r="K3" t="str">
            <v>Stock pot  , dia=16x16cm, 
Capacity 3.0 L Induction</v>
          </cell>
          <cell r="M3">
            <v>3324</v>
          </cell>
        </row>
        <row r="4">
          <cell r="D4" t="str">
            <v>11061-16</v>
          </cell>
          <cell r="E4" t="str">
            <v>Dia-16 cm</v>
          </cell>
          <cell r="G4">
            <v>18</v>
          </cell>
          <cell r="I4" t="str">
            <v>P209016</v>
          </cell>
          <cell r="J4" t="str">
            <v>Andy Mannhart</v>
          </cell>
          <cell r="K4" t="str">
            <v>Lid, s/s, dim=16.0cm</v>
          </cell>
          <cell r="M4">
            <v>790</v>
          </cell>
        </row>
        <row r="5">
          <cell r="D5" t="str">
            <v xml:space="preserve">11001-18 </v>
          </cell>
          <cell r="E5" t="str">
            <v>Dia 18 x 16 cm h 4 Ltr</v>
          </cell>
          <cell r="G5">
            <v>18</v>
          </cell>
          <cell r="I5" t="str">
            <v>P218018</v>
          </cell>
          <cell r="J5" t="str">
            <v>Andy Mannhart</v>
          </cell>
          <cell r="K5" t="str">
            <v xml:space="preserve">Stock pot, s/s, induction, Ø=18.0cm, h=18.0cm, 4.5Ltr </v>
          </cell>
          <cell r="M5">
            <v>3958</v>
          </cell>
        </row>
        <row r="6">
          <cell r="D6" t="str">
            <v>11061-18</v>
          </cell>
          <cell r="E6" t="str">
            <v>Dia-18 cm</v>
          </cell>
          <cell r="G6">
            <v>18</v>
          </cell>
          <cell r="I6" t="str">
            <v>058186</v>
          </cell>
          <cell r="J6" t="str">
            <v>Andy Mannhart</v>
          </cell>
          <cell r="K6" t="str">
            <v xml:space="preserve">lid ,S/S Dim = 18 cm </v>
          </cell>
          <cell r="M6">
            <v>418</v>
          </cell>
        </row>
        <row r="7">
          <cell r="D7" t="str">
            <v xml:space="preserve">11001-20 </v>
          </cell>
          <cell r="E7" t="str">
            <v>Dia 20 x 18 cm h 5.5 Ltr</v>
          </cell>
          <cell r="G7">
            <v>18</v>
          </cell>
          <cell r="I7" t="str">
            <v>P218020</v>
          </cell>
          <cell r="J7" t="str">
            <v>Andy Mannhart</v>
          </cell>
          <cell r="K7" t="str">
            <v>Stock pot , dia=20x20cm, 
Capacity 6.20 L
Induction</v>
          </cell>
          <cell r="M7">
            <v>4095</v>
          </cell>
        </row>
        <row r="8">
          <cell r="D8" t="str">
            <v>11061-20</v>
          </cell>
          <cell r="E8" t="str">
            <v>Dia-20 cm</v>
          </cell>
          <cell r="G8">
            <v>18</v>
          </cell>
          <cell r="I8" t="str">
            <v>058187</v>
          </cell>
          <cell r="J8" t="str">
            <v>Andy Mannhart</v>
          </cell>
          <cell r="K8" t="str">
            <v>Lid, s/s, Ø=20.0cm</v>
          </cell>
          <cell r="M8">
            <v>497</v>
          </cell>
        </row>
        <row r="9">
          <cell r="D9" t="str">
            <v>11001-22</v>
          </cell>
          <cell r="E9" t="str">
            <v>Dia 22 x 22 cm h 8.3 Ltr</v>
          </cell>
          <cell r="G9">
            <v>18</v>
          </cell>
          <cell r="I9" t="str">
            <v>P218024</v>
          </cell>
          <cell r="J9" t="str">
            <v>Andy Mannhart</v>
          </cell>
          <cell r="K9" t="str">
            <v>Stock pot , dia=24x24cm, 
Capacity 10 L
Induction</v>
          </cell>
          <cell r="M9">
            <v>5153</v>
          </cell>
        </row>
        <row r="10">
          <cell r="D10" t="str">
            <v>11061-22</v>
          </cell>
          <cell r="E10" t="str">
            <v>Dia-22 cm</v>
          </cell>
          <cell r="G10">
            <v>18</v>
          </cell>
          <cell r="I10" t="str">
            <v>058188</v>
          </cell>
          <cell r="J10" t="str">
            <v>Andy Mannhart</v>
          </cell>
          <cell r="K10" t="str">
            <v xml:space="preserve">lid ,S/S Dim = 24 cm </v>
          </cell>
          <cell r="M10">
            <v>642</v>
          </cell>
        </row>
        <row r="11">
          <cell r="D11" t="str">
            <v>11001-28</v>
          </cell>
          <cell r="E11" t="str">
            <v>Dia 28 x 28 cm h 17 Ltr</v>
          </cell>
          <cell r="G11">
            <v>18</v>
          </cell>
          <cell r="I11" t="str">
            <v>058102</v>
          </cell>
          <cell r="J11" t="str">
            <v>Andy Mannhart</v>
          </cell>
          <cell r="K11" t="str">
            <v>stock pot ,S/S,Dim =28x28 cm, 16.5Ltr
induction</v>
          </cell>
          <cell r="M11">
            <v>2948</v>
          </cell>
        </row>
        <row r="12">
          <cell r="D12" t="str">
            <v>11061-28</v>
          </cell>
          <cell r="E12" t="str">
            <v>Dia-28 cm</v>
          </cell>
          <cell r="G12">
            <v>18</v>
          </cell>
          <cell r="I12" t="str">
            <v>058189</v>
          </cell>
          <cell r="J12" t="str">
            <v>Andy Mannhart</v>
          </cell>
          <cell r="K12" t="str">
            <v xml:space="preserve">lid ,S/S Dim = 28 cm </v>
          </cell>
          <cell r="M12">
            <v>629</v>
          </cell>
        </row>
        <row r="13">
          <cell r="D13" t="str">
            <v>11001-32</v>
          </cell>
          <cell r="E13" t="str">
            <v>Dia 32 x 27.5 cm h 20.40 Ltr</v>
          </cell>
          <cell r="G13">
            <v>12</v>
          </cell>
          <cell r="I13" t="str">
            <v>058197</v>
          </cell>
          <cell r="J13" t="str">
            <v>Andy Mannhart</v>
          </cell>
          <cell r="K13" t="str">
            <v>stock pot ,S/S,Dim =32x27.5 cm, 22.1Ltr 
induction</v>
          </cell>
          <cell r="M13">
            <v>4817</v>
          </cell>
        </row>
        <row r="14">
          <cell r="D14" t="str">
            <v>11061-32</v>
          </cell>
          <cell r="E14" t="str">
            <v>Dia-32 cm</v>
          </cell>
          <cell r="G14">
            <v>12</v>
          </cell>
          <cell r="I14" t="str">
            <v>058190</v>
          </cell>
          <cell r="J14" t="str">
            <v>Andy Mannhart</v>
          </cell>
          <cell r="K14" t="str">
            <v xml:space="preserve">lid ,S/S Dim = 32 cm </v>
          </cell>
          <cell r="M14">
            <v>1542</v>
          </cell>
        </row>
        <row r="15">
          <cell r="D15" t="str">
            <v xml:space="preserve">11001-40 </v>
          </cell>
          <cell r="E15" t="str">
            <v>Dia 40 x 40 cm h 50 Ltr</v>
          </cell>
          <cell r="G15">
            <v>12</v>
          </cell>
          <cell r="I15" t="str">
            <v>058105</v>
          </cell>
          <cell r="J15" t="str">
            <v>Andy Mannhart</v>
          </cell>
          <cell r="K15" t="str">
            <v>Stock pot, s/s, induction
dim=40.0x40.0cm, 50.0Ltr</v>
          </cell>
          <cell r="M15">
            <v>6769</v>
          </cell>
        </row>
        <row r="16">
          <cell r="D16" t="str">
            <v>11061-40</v>
          </cell>
          <cell r="E16" t="str">
            <v>Dia-40 cm</v>
          </cell>
          <cell r="G16">
            <v>12</v>
          </cell>
          <cell r="I16" t="str">
            <v>P209040</v>
          </cell>
          <cell r="J16" t="str">
            <v>Andy Mannhart</v>
          </cell>
          <cell r="K16" t="str">
            <v>Lid, s/s, Ø=40.0cm</v>
          </cell>
          <cell r="M16">
            <v>2151</v>
          </cell>
        </row>
        <row r="17">
          <cell r="D17" t="str">
            <v>11007-16</v>
          </cell>
          <cell r="E17" t="str">
            <v>Dia 16 x 9.5 cm h 1.9 Ltr</v>
          </cell>
          <cell r="G17">
            <v>12</v>
          </cell>
          <cell r="I17" t="str">
            <v>058131</v>
          </cell>
          <cell r="J17" t="str">
            <v>Andy Mannhart</v>
          </cell>
          <cell r="K17" t="str">
            <v>Sauce Pot Induction
two handles
18x8 cm</v>
          </cell>
          <cell r="M17">
            <v>1459</v>
          </cell>
        </row>
        <row r="18">
          <cell r="D18" t="str">
            <v>11061-16</v>
          </cell>
          <cell r="E18" t="str">
            <v>Dia-16 cm</v>
          </cell>
          <cell r="G18">
            <v>12</v>
          </cell>
          <cell r="I18" t="str">
            <v>058186</v>
          </cell>
          <cell r="J18" t="str">
            <v>Andy Mannhart</v>
          </cell>
          <cell r="K18" t="str">
            <v xml:space="preserve">lid ,S/S Dim = 18 cm </v>
          </cell>
          <cell r="M18">
            <v>418</v>
          </cell>
        </row>
        <row r="19">
          <cell r="D19" t="str">
            <v>11007-22</v>
          </cell>
          <cell r="E19" t="str">
            <v>Dia 22 x 13 cm h 5 Ltr</v>
          </cell>
          <cell r="G19">
            <v>12</v>
          </cell>
          <cell r="I19" t="str">
            <v>058148</v>
          </cell>
          <cell r="J19" t="str">
            <v>Andy Mannhart</v>
          </cell>
          <cell r="K19" t="str">
            <v>Sauce pan, s/s, induction, dim=24.0x16.0cm, 7.2Ltr</v>
          </cell>
          <cell r="M19">
            <v>1974</v>
          </cell>
        </row>
        <row r="20">
          <cell r="D20" t="str">
            <v>11061-22</v>
          </cell>
          <cell r="E20" t="str">
            <v>Dia-22 cm</v>
          </cell>
          <cell r="G20">
            <v>12</v>
          </cell>
          <cell r="I20" t="str">
            <v>058188</v>
          </cell>
          <cell r="J20" t="str">
            <v>Andy Mannhart</v>
          </cell>
          <cell r="K20" t="str">
            <v xml:space="preserve">lid ,S/S Dim = 24 cm </v>
          </cell>
          <cell r="M20">
            <v>642</v>
          </cell>
        </row>
        <row r="21">
          <cell r="D21" t="str">
            <v>11007-28</v>
          </cell>
          <cell r="E21" t="str">
            <v>Dia 28 x 16 cm h 9.8 Ltr</v>
          </cell>
          <cell r="G21">
            <v>24</v>
          </cell>
          <cell r="I21" t="str">
            <v>058118</v>
          </cell>
          <cell r="J21" t="str">
            <v>Andy Mannhart</v>
          </cell>
          <cell r="K21" t="str">
            <v>Casserole, s/s, induction, dim=28.0x18.0cm, 11.1Ltr</v>
          </cell>
          <cell r="M21">
            <v>2209</v>
          </cell>
        </row>
        <row r="22">
          <cell r="D22" t="str">
            <v>11061-28</v>
          </cell>
          <cell r="E22" t="str">
            <v>Dia-28 cm</v>
          </cell>
          <cell r="G22">
            <v>24</v>
          </cell>
          <cell r="I22" t="str">
            <v>058189</v>
          </cell>
          <cell r="J22" t="str">
            <v>Andy Mannhart</v>
          </cell>
          <cell r="K22" t="str">
            <v xml:space="preserve">lid ,S/S Dim = 28 cm </v>
          </cell>
          <cell r="M22">
            <v>629</v>
          </cell>
        </row>
        <row r="23">
          <cell r="D23" t="str">
            <v>11007-40</v>
          </cell>
          <cell r="E23" t="str">
            <v>Dia 40 x 24 cm h 30.1 Ltr</v>
          </cell>
          <cell r="G23">
            <v>24</v>
          </cell>
          <cell r="I23" t="str">
            <v>058121</v>
          </cell>
          <cell r="J23" t="str">
            <v>Andy Mannhart</v>
          </cell>
          <cell r="K23" t="str">
            <v>Casserole, s/s, induction, dim=40.0x24.5cm, 30.8Ltr</v>
          </cell>
          <cell r="M23">
            <v>7287</v>
          </cell>
        </row>
        <row r="24">
          <cell r="D24" t="str">
            <v>11061-40</v>
          </cell>
          <cell r="E24" t="str">
            <v>Dia-40 cm</v>
          </cell>
          <cell r="G24">
            <v>24</v>
          </cell>
          <cell r="I24" t="str">
            <v>P209040</v>
          </cell>
          <cell r="J24" t="str">
            <v>Andy Mannhart</v>
          </cell>
          <cell r="K24" t="str">
            <v>Lid, s/s, Ø=40.0cm</v>
          </cell>
          <cell r="M24">
            <v>2151</v>
          </cell>
        </row>
        <row r="25">
          <cell r="D25" t="str">
            <v>11007-45</v>
          </cell>
          <cell r="E25" t="str">
            <v>Dia 45 x 27 cm h 42.9 Ltr</v>
          </cell>
          <cell r="G25">
            <v>12</v>
          </cell>
          <cell r="I25" t="str">
            <v>058214</v>
          </cell>
          <cell r="J25" t="str">
            <v>Andy Mannhart</v>
          </cell>
          <cell r="K25" t="str">
            <v>Stew pan, s/s, induction, dim=45.0x23.0cm, 36.0Ltr</v>
          </cell>
          <cell r="M25">
            <v>6158</v>
          </cell>
        </row>
        <row r="26">
          <cell r="D26" t="str">
            <v>11061-45</v>
          </cell>
          <cell r="E26" t="str">
            <v>Dia-45 cm</v>
          </cell>
          <cell r="G26">
            <v>12</v>
          </cell>
          <cell r="I26" t="str">
            <v>058193</v>
          </cell>
          <cell r="J26" t="str">
            <v>Andy Mannhart</v>
          </cell>
          <cell r="K26" t="str">
            <v>Lid, s/s, dim=45.0cm</v>
          </cell>
          <cell r="M26">
            <v>1449</v>
          </cell>
        </row>
        <row r="27">
          <cell r="D27" t="str">
            <v>11009-20</v>
          </cell>
          <cell r="E27" t="str">
            <v>Dia 20 x 7.50 cm h 2.5 Ltr</v>
          </cell>
          <cell r="G27">
            <v>18</v>
          </cell>
          <cell r="I27" t="str">
            <v>058210</v>
          </cell>
          <cell r="J27" t="str">
            <v>Andy Mannhart</v>
          </cell>
          <cell r="K27" t="str">
            <v>Stew pan, s/s, induction, dim=20.0x10.5cm, 3.3Ltr</v>
          </cell>
          <cell r="M27">
            <v>1600</v>
          </cell>
        </row>
        <row r="28">
          <cell r="D28" t="str">
            <v>11061-20</v>
          </cell>
          <cell r="E28" t="str">
            <v xml:space="preserve">Dia- 20 cm </v>
          </cell>
          <cell r="G28">
            <v>18</v>
          </cell>
          <cell r="I28" t="str">
            <v>058187</v>
          </cell>
          <cell r="J28" t="str">
            <v>Andy Mannhart</v>
          </cell>
          <cell r="K28" t="str">
            <v>Lid, s/s, Ø=20.0cm</v>
          </cell>
          <cell r="M28">
            <v>497</v>
          </cell>
        </row>
        <row r="29">
          <cell r="D29" t="str">
            <v>11009-28</v>
          </cell>
          <cell r="E29" t="str">
            <v>Dia 28 x 9.50 cm h 5.8 Ltr</v>
          </cell>
          <cell r="G29">
            <v>18</v>
          </cell>
          <cell r="I29" t="str">
            <v>058211</v>
          </cell>
          <cell r="J29" t="str">
            <v>Andy Mannhart</v>
          </cell>
          <cell r="K29" t="str">
            <v>Saute pan Standard with 2 handles, s/s, induction
Ø=24.0cm, h=12.0cm, 5.4Ltr</v>
          </cell>
          <cell r="M29">
            <v>1593</v>
          </cell>
        </row>
        <row r="30">
          <cell r="D30" t="str">
            <v>11061-28</v>
          </cell>
          <cell r="E30" t="str">
            <v>Dia- 28 cm</v>
          </cell>
          <cell r="G30">
            <v>18</v>
          </cell>
          <cell r="I30" t="str">
            <v>058188</v>
          </cell>
          <cell r="J30" t="str">
            <v>Andy Mannhart</v>
          </cell>
          <cell r="K30" t="str">
            <v>D24 stainless steel cover</v>
          </cell>
          <cell r="M30">
            <v>642</v>
          </cell>
        </row>
        <row r="31">
          <cell r="D31" t="str">
            <v>11009-36</v>
          </cell>
          <cell r="E31" t="str">
            <v>Dia 36 x 13 cm h 13 Ltr</v>
          </cell>
          <cell r="G31">
            <v>18</v>
          </cell>
          <cell r="I31" t="str">
            <v>058213</v>
          </cell>
          <cell r="J31" t="str">
            <v>Andy Mannhart</v>
          </cell>
          <cell r="K31" t="str">
            <v>Stew pan, s/s, induction, dim=32.0x16.0cm, 12.9Ltr</v>
          </cell>
          <cell r="M31">
            <v>3210</v>
          </cell>
        </row>
        <row r="32">
          <cell r="D32" t="str">
            <v>11061-36</v>
          </cell>
          <cell r="E32" t="str">
            <v>Dia- 36 cm</v>
          </cell>
          <cell r="F32" t="str">
            <v>C</v>
          </cell>
          <cell r="G32">
            <v>18</v>
          </cell>
          <cell r="I32" t="str">
            <v>058190</v>
          </cell>
          <cell r="J32" t="str">
            <v>Andy Mannhart</v>
          </cell>
          <cell r="K32" t="str">
            <v>Lid, s/s, Ø=32.0cm</v>
          </cell>
          <cell r="M32">
            <v>619</v>
          </cell>
        </row>
        <row r="33">
          <cell r="D33" t="str">
            <v>11009-45</v>
          </cell>
          <cell r="E33" t="str">
            <v>Dia 45 x 15.5 cm h 24.60 Ltr</v>
          </cell>
          <cell r="G33">
            <v>18</v>
          </cell>
          <cell r="I33" t="str">
            <v>058136</v>
          </cell>
          <cell r="J33" t="str">
            <v>Andy Mannhart</v>
          </cell>
          <cell r="K33" t="str">
            <v>Stew pan, s/s, induction, dim=40.0x20.0cm, 25.0Ltr</v>
          </cell>
          <cell r="M33">
            <v>4919</v>
          </cell>
        </row>
        <row r="34">
          <cell r="D34" t="str">
            <v>11061-45</v>
          </cell>
          <cell r="E34" t="str">
            <v>Dia- 45 cm</v>
          </cell>
          <cell r="F34" t="str">
            <v>C</v>
          </cell>
          <cell r="G34">
            <v>18</v>
          </cell>
          <cell r="I34" t="str">
            <v>P209040</v>
          </cell>
          <cell r="J34" t="str">
            <v>Andy Mannhart</v>
          </cell>
          <cell r="K34" t="str">
            <v>Lid, s/s, Ø=40.0cm</v>
          </cell>
          <cell r="M34">
            <v>2151</v>
          </cell>
        </row>
        <row r="35">
          <cell r="D35" t="str">
            <v>11013-20</v>
          </cell>
          <cell r="E35" t="str">
            <v>Dia 20 x 7.5 cm h 2.20 Ltr</v>
          </cell>
          <cell r="G35">
            <v>48</v>
          </cell>
          <cell r="I35" t="str">
            <v>P204020</v>
          </cell>
          <cell r="J35" t="str">
            <v>Andy Mannhart</v>
          </cell>
          <cell r="K35" t="str">
            <v>SS SAUTE PAN 20 CM
Height: 6 CM
induction</v>
          </cell>
          <cell r="M35">
            <v>2714</v>
          </cell>
        </row>
        <row r="36">
          <cell r="D36" t="str">
            <v>11013-24</v>
          </cell>
          <cell r="E36" t="str">
            <v>Dia 24 x 8.5 cm h 3.30 Ltr</v>
          </cell>
          <cell r="G36">
            <v>48</v>
          </cell>
          <cell r="I36" t="str">
            <v>P204024</v>
          </cell>
          <cell r="J36" t="str">
            <v>Andy Mannhart</v>
          </cell>
          <cell r="K36" t="str">
            <v>SS SAUTE PAN 24 CM
Height: 6 CM
induction</v>
          </cell>
          <cell r="M36">
            <v>3098</v>
          </cell>
        </row>
        <row r="37">
          <cell r="D37" t="str">
            <v>11013-26</v>
          </cell>
          <cell r="E37" t="str">
            <v>Dia 26 x 9.0 cm h 4.2 Ltr</v>
          </cell>
          <cell r="G37">
            <v>48</v>
          </cell>
          <cell r="I37" t="str">
            <v>P204028</v>
          </cell>
          <cell r="J37" t="str">
            <v>Andy Mannhart</v>
          </cell>
          <cell r="K37" t="str">
            <v>SS SAUTE PAN 28 CM
height : 6 cm
Induction</v>
          </cell>
          <cell r="M37">
            <v>4362</v>
          </cell>
        </row>
        <row r="38">
          <cell r="D38" t="str">
            <v>11012-18</v>
          </cell>
          <cell r="E38" t="str">
            <v>Dia 18 x 6.0 cm h 1.2 Ltr</v>
          </cell>
          <cell r="G38">
            <v>48</v>
          </cell>
          <cell r="I38" t="str">
            <v>058180</v>
          </cell>
          <cell r="J38" t="str">
            <v>Andy Mannhart</v>
          </cell>
          <cell r="K38" t="str">
            <v>Sauteuse, s/s, induction, dim=16.0x6.0cm, 1.0Ltr</v>
          </cell>
          <cell r="M38">
            <v>960</v>
          </cell>
        </row>
        <row r="39">
          <cell r="D39" t="str">
            <v>11012-20</v>
          </cell>
          <cell r="E39" t="str">
            <v>Dia 20 x 6.5 cm h 1.6 Ltr</v>
          </cell>
          <cell r="G39">
            <v>48</v>
          </cell>
          <cell r="I39" t="str">
            <v>058181</v>
          </cell>
          <cell r="J39" t="str">
            <v>Andy Mannhart</v>
          </cell>
          <cell r="K39" t="str">
            <v>Sauteuse, s/s, induction, dim=20.0x6.5cm, 1.6Ltr</v>
          </cell>
          <cell r="M39">
            <v>1599</v>
          </cell>
        </row>
        <row r="40">
          <cell r="D40" t="str">
            <v>11008-24</v>
          </cell>
          <cell r="E40" t="str">
            <v>Dia 24 x 8 cm h 3.7 Ltr</v>
          </cell>
          <cell r="G40">
            <v>48</v>
          </cell>
          <cell r="I40" t="str">
            <v>058183</v>
          </cell>
          <cell r="J40" t="str">
            <v>Andy Mannhart</v>
          </cell>
          <cell r="K40" t="str">
            <v>Sauteuse, s/s, induction, dim=24.0x7.5cm, 2.8Ltr</v>
          </cell>
          <cell r="M40">
            <v>2071</v>
          </cell>
        </row>
        <row r="41">
          <cell r="D41" t="str">
            <v>11006-14</v>
          </cell>
          <cell r="E41" t="str">
            <v>Dia 14 x 8 cm h 1.2 Ltr</v>
          </cell>
          <cell r="G41">
            <v>60</v>
          </cell>
          <cell r="I41" t="str">
            <v>P270114</v>
          </cell>
          <cell r="J41" t="str">
            <v>Andy Mannhart</v>
          </cell>
          <cell r="K41" t="str">
            <v>SAUCEPAN 14 CM X 7 CM
1.0 LTR
INDUCTION</v>
          </cell>
          <cell r="M41">
            <v>1489</v>
          </cell>
        </row>
        <row r="42">
          <cell r="D42" t="str">
            <v>11006-18</v>
          </cell>
          <cell r="E42" t="str">
            <v>Dia 18 x 10.8 cm h 2.7 Ltr</v>
          </cell>
          <cell r="G42">
            <v>48</v>
          </cell>
          <cell r="I42" t="str">
            <v>058156</v>
          </cell>
          <cell r="J42" t="str">
            <v>Andy Mannhart</v>
          </cell>
          <cell r="K42" t="str">
            <v>Sauce pan, s/s, induction, dim=18.0x8.0cm, 2.0Ltr</v>
          </cell>
          <cell r="M42">
            <v>1468</v>
          </cell>
        </row>
        <row r="43">
          <cell r="D43" t="str">
            <v>11006-24</v>
          </cell>
          <cell r="E43" t="str">
            <v>Dia 24 x 14.5 cm h 6.5 Ltr</v>
          </cell>
          <cell r="G43">
            <v>48</v>
          </cell>
          <cell r="I43" t="str">
            <v>058158</v>
          </cell>
          <cell r="J43" t="str">
            <v>Andy Mannhart</v>
          </cell>
          <cell r="K43" t="str">
            <v>Sauce pan, s/s, induction, dim=24.0x11.0cm, 5.0Ltr</v>
          </cell>
          <cell r="M43">
            <v>1945</v>
          </cell>
        </row>
        <row r="44">
          <cell r="D44" t="str">
            <v>11006-28</v>
          </cell>
          <cell r="E44" t="str">
            <v>Dia 28 x 16 cm h 8.5 Ltr</v>
          </cell>
          <cell r="G44">
            <v>24</v>
          </cell>
          <cell r="I44" t="str">
            <v>058159</v>
          </cell>
          <cell r="J44" t="str">
            <v>Andy Mannhart</v>
          </cell>
          <cell r="K44" t="str">
            <v>Sauce pan, s/s, induction, dim=28.0x13.0cm, 8.0Ltr</v>
          </cell>
          <cell r="M44">
            <v>1350</v>
          </cell>
        </row>
        <row r="45">
          <cell r="D45" t="str">
            <v>11014-20</v>
          </cell>
          <cell r="E45" t="str">
            <v xml:space="preserve">Dia 20 x 5 cm h </v>
          </cell>
          <cell r="G45">
            <v>96</v>
          </cell>
          <cell r="I45" t="str">
            <v>058161</v>
          </cell>
          <cell r="J45" t="str">
            <v>Andy Mannhart</v>
          </cell>
          <cell r="K45" t="str">
            <v>Frying pan, s/s, induction, dim=20.0x4.5cm</v>
          </cell>
          <cell r="M45">
            <v>1218</v>
          </cell>
        </row>
        <row r="46">
          <cell r="D46" t="str">
            <v>11014-28</v>
          </cell>
          <cell r="E46" t="str">
            <v xml:space="preserve">Dia 28 x 5.5 cm h </v>
          </cell>
          <cell r="G46">
            <v>96</v>
          </cell>
          <cell r="I46" t="str">
            <v>058163</v>
          </cell>
          <cell r="J46" t="str">
            <v>Andy Mannhart</v>
          </cell>
          <cell r="K46" t="str">
            <v>Frying pan, s/s, induction, dim=28.0x5.0cm</v>
          </cell>
          <cell r="M46">
            <v>1731</v>
          </cell>
        </row>
        <row r="47">
          <cell r="D47" t="str">
            <v>11014-32</v>
          </cell>
          <cell r="E47" t="str">
            <v xml:space="preserve">Dia 32 x 6 cm h </v>
          </cell>
          <cell r="G47">
            <v>96</v>
          </cell>
          <cell r="I47" t="str">
            <v>P213032</v>
          </cell>
          <cell r="J47" t="str">
            <v>Andy Mannhart</v>
          </cell>
          <cell r="K47" t="str">
            <v>Frying pan, s/s, induction
Ø=32.0cm, h=6.0cm</v>
          </cell>
          <cell r="M47">
            <v>4700</v>
          </cell>
        </row>
        <row r="48">
          <cell r="D48" t="str">
            <v>11014-36</v>
          </cell>
          <cell r="E48" t="str">
            <v xml:space="preserve">Dia 36 x 6 cm h </v>
          </cell>
          <cell r="G48">
            <v>96</v>
          </cell>
          <cell r="I48" t="str">
            <v>P213036</v>
          </cell>
          <cell r="J48" t="str">
            <v>Andy Mannhart</v>
          </cell>
          <cell r="K48" t="str">
            <v>Frying pan s/s, 36.0cm</v>
          </cell>
          <cell r="M48">
            <v>5988</v>
          </cell>
        </row>
        <row r="49">
          <cell r="D49" t="str">
            <v>11117-20</v>
          </cell>
          <cell r="E49" t="str">
            <v xml:space="preserve">Dia 20 x 5 cm h </v>
          </cell>
          <cell r="G49">
            <v>96</v>
          </cell>
          <cell r="I49" t="str">
            <v>058176</v>
          </cell>
          <cell r="J49" t="str">
            <v>Andy Mannhart</v>
          </cell>
          <cell r="K49" t="str">
            <v>Frying pan non-stick, s/s, induction, dim=20.0x4.0cm</v>
          </cell>
          <cell r="M49">
            <v>1797</v>
          </cell>
        </row>
        <row r="50">
          <cell r="D50" t="str">
            <v>12517-24</v>
          </cell>
          <cell r="E50" t="str">
            <v xml:space="preserve">Dia 24 x 5.4 cm h </v>
          </cell>
          <cell r="G50">
            <v>36</v>
          </cell>
          <cell r="I50" t="str">
            <v>058177</v>
          </cell>
          <cell r="J50" t="str">
            <v>Andy Mannhart</v>
          </cell>
          <cell r="K50" t="str">
            <v>Frying pan non-stick, s/s, induction, dim=24.0x5.5cm</v>
          </cell>
          <cell r="M50">
            <v>1832</v>
          </cell>
        </row>
        <row r="51">
          <cell r="D51" t="str">
            <v>12517-28</v>
          </cell>
          <cell r="E51" t="str">
            <v xml:space="preserve">Dia 28 x 5.5 cm h </v>
          </cell>
          <cell r="G51">
            <v>36</v>
          </cell>
          <cell r="I51" t="str">
            <v>058178</v>
          </cell>
          <cell r="J51" t="str">
            <v>Andy Mannhart</v>
          </cell>
          <cell r="K51" t="str">
            <v>Frying pan non-stick, s/s, induction, dim=28.0x5.5cm</v>
          </cell>
          <cell r="M51">
            <v>2342</v>
          </cell>
        </row>
        <row r="52">
          <cell r="D52" t="str">
            <v>12517-36</v>
          </cell>
          <cell r="E52" t="str">
            <v xml:space="preserve">Dia 36 x 5.5 cm h </v>
          </cell>
          <cell r="G52">
            <v>36</v>
          </cell>
          <cell r="I52" t="str">
            <v>7232/36</v>
          </cell>
          <cell r="J52" t="str">
            <v>Pradeep</v>
          </cell>
          <cell r="K52" t="str">
            <v>FRY PAN 36 X 5.5 CM NO LID NON STICK COATING WITH HELPER HANDLE</v>
          </cell>
          <cell r="M52">
            <v>3618</v>
          </cell>
        </row>
        <row r="53">
          <cell r="D53" t="str">
            <v>11943-50</v>
          </cell>
          <cell r="E53" t="str">
            <v>50x30 cm , H 9 cm</v>
          </cell>
          <cell r="G53">
            <v>12</v>
          </cell>
          <cell r="I53" t="str">
            <v>P309050</v>
          </cell>
          <cell r="J53" t="str">
            <v>Andy Mannhart</v>
          </cell>
          <cell r="K53" t="str">
            <v>ROAST PAN 50 CM x 30 cm x 7 cm
11 ltr
outter dim 54x39 cm</v>
          </cell>
          <cell r="M53">
            <v>9127</v>
          </cell>
        </row>
        <row r="54">
          <cell r="D54" t="str">
            <v>11943-40</v>
          </cell>
          <cell r="E54" t="str">
            <v>40x26 cm , H 9 cm</v>
          </cell>
          <cell r="G54">
            <v>12</v>
          </cell>
          <cell r="I54" t="str">
            <v>P309040</v>
          </cell>
          <cell r="J54" t="str">
            <v>Andy Mannhart</v>
          </cell>
          <cell r="K54" t="str">
            <v>ROAST PAN 40 CM x 30 cm x 6.5 cm
6.5 ltr
outter dim 43 x 33cm</v>
          </cell>
          <cell r="M54">
            <v>7198</v>
          </cell>
        </row>
        <row r="55">
          <cell r="D55" t="str">
            <v>11922-36</v>
          </cell>
          <cell r="E55" t="str">
            <v xml:space="preserve">Dia 36 x 23 cm h 5.5 Ltr. </v>
          </cell>
          <cell r="G55">
            <v>24</v>
          </cell>
          <cell r="I55" t="str">
            <v>1029636</v>
          </cell>
          <cell r="J55" t="str">
            <v>Andy Mannhart</v>
          </cell>
          <cell r="K55" t="str">
            <v>PASTA STRAINER 1 SEGMENT 36CM SST</v>
          </cell>
          <cell r="M55">
            <v>3503</v>
          </cell>
        </row>
        <row r="56">
          <cell r="D56" t="str">
            <v>11115-28</v>
          </cell>
          <cell r="E56" t="str">
            <v>Dia 28 cm
H 5.5 cm</v>
          </cell>
          <cell r="G56">
            <v>6</v>
          </cell>
          <cell r="I56" t="str">
            <v>P205028</v>
          </cell>
          <cell r="J56" t="str">
            <v>Andy Mannhart</v>
          </cell>
          <cell r="K56" t="str">
            <v>PAELLA PAN, Ø=28.0CM
height : 6 cm
Induction</v>
          </cell>
          <cell r="M56">
            <v>5394</v>
          </cell>
        </row>
        <row r="57">
          <cell r="D57" t="str">
            <v>11061-28</v>
          </cell>
          <cell r="E57" t="str">
            <v>Ø=28 cm</v>
          </cell>
          <cell r="G57">
            <v>6</v>
          </cell>
          <cell r="I57" t="str">
            <v>058189</v>
          </cell>
          <cell r="J57" t="str">
            <v>Andy Mannhart</v>
          </cell>
          <cell r="K57" t="str">
            <v xml:space="preserve">lid ,S/S Dim = 28 cm </v>
          </cell>
          <cell r="M57">
            <v>629</v>
          </cell>
        </row>
        <row r="58">
          <cell r="D58" t="str">
            <v>11115-40</v>
          </cell>
          <cell r="E58" t="str">
            <v>Dia 40 cm
H 6 cm</v>
          </cell>
          <cell r="G58">
            <v>6</v>
          </cell>
          <cell r="I58" t="str">
            <v>P205040</v>
          </cell>
          <cell r="J58" t="str">
            <v>Andy Mannhart</v>
          </cell>
          <cell r="K58" t="str">
            <v>PAELLA PAN, Ø=40.0CM
height: 8 cm
induction</v>
          </cell>
          <cell r="M58">
            <v>9900</v>
          </cell>
        </row>
        <row r="59">
          <cell r="D59" t="str">
            <v>11061-40</v>
          </cell>
          <cell r="E59" t="str">
            <v>Ø=40 cm</v>
          </cell>
          <cell r="G59">
            <v>6</v>
          </cell>
          <cell r="I59" t="str">
            <v>P209040</v>
          </cell>
          <cell r="J59" t="str">
            <v>Andy Mannhart</v>
          </cell>
          <cell r="K59" t="str">
            <v>Lid, s/s, Ø=40.0cm</v>
          </cell>
          <cell r="M59">
            <v>2151</v>
          </cell>
        </row>
        <row r="60">
          <cell r="D60" t="str">
            <v>11001-20</v>
          </cell>
          <cell r="E60" t="str">
            <v>Dia 20 cm
H 18 cm
5.5 Ltr</v>
          </cell>
          <cell r="G60">
            <v>6</v>
          </cell>
          <cell r="I60" t="str">
            <v>P218020</v>
          </cell>
          <cell r="J60" t="str">
            <v>Andy Mannhart</v>
          </cell>
          <cell r="K60" t="str">
            <v>Stock pot , dia=20x20cm, 
Capacity 6.20 L
Induction</v>
          </cell>
          <cell r="M60">
            <v>4095</v>
          </cell>
        </row>
        <row r="61">
          <cell r="D61" t="str">
            <v>11061-20</v>
          </cell>
          <cell r="E61" t="str">
            <v>Ø=20 cm</v>
          </cell>
          <cell r="G61">
            <v>6</v>
          </cell>
          <cell r="I61" t="str">
            <v>058187</v>
          </cell>
          <cell r="J61" t="str">
            <v>Andy Mannhart</v>
          </cell>
          <cell r="K61" t="str">
            <v>Lid, s/s, Ø=20.0cm</v>
          </cell>
          <cell r="M61">
            <v>497</v>
          </cell>
        </row>
        <row r="62">
          <cell r="D62" t="str">
            <v>1101-24</v>
          </cell>
          <cell r="E62" t="str">
            <v>Dia 24 x 24 cm h 10 Ltr</v>
          </cell>
          <cell r="G62">
            <v>6</v>
          </cell>
          <cell r="I62" t="str">
            <v>P218024</v>
          </cell>
          <cell r="J62" t="str">
            <v>Andy Mannhart</v>
          </cell>
          <cell r="K62" t="str">
            <v>Stock pot, dia=24x24cm, 
Capacity 10 L
Induction</v>
          </cell>
          <cell r="M62">
            <v>5777</v>
          </cell>
        </row>
        <row r="63">
          <cell r="D63" t="str">
            <v>11161-24</v>
          </cell>
          <cell r="E63" t="str">
            <v>Dia 24 cm</v>
          </cell>
          <cell r="G63">
            <v>6</v>
          </cell>
          <cell r="I63" t="str">
            <v>058188</v>
          </cell>
          <cell r="J63" t="str">
            <v>Andy Mannhart</v>
          </cell>
          <cell r="K63" t="str">
            <v xml:space="preserve">lid ,S/S Dim = 24 cm </v>
          </cell>
          <cell r="M63">
            <v>642</v>
          </cell>
        </row>
        <row r="64">
          <cell r="D64" t="str">
            <v>11716-20</v>
          </cell>
          <cell r="E64" t="str">
            <v>Dia 20 cm
H 4.5 cm</v>
          </cell>
          <cell r="G64">
            <v>12</v>
          </cell>
          <cell r="I64">
            <v>1002784</v>
          </cell>
          <cell r="J64" t="str">
            <v>Andy Mannhart</v>
          </cell>
          <cell r="K64" t="str">
            <v>Frying Pan Blue Steel D20</v>
          </cell>
          <cell r="M64">
            <v>2683</v>
          </cell>
        </row>
        <row r="65">
          <cell r="D65" t="str">
            <v>11716-26</v>
          </cell>
          <cell r="E65" t="str">
            <v>Dia 26 cm
H 5.5 cm</v>
          </cell>
          <cell r="G65">
            <v>12</v>
          </cell>
          <cell r="I65">
            <v>1066135</v>
          </cell>
          <cell r="J65" t="str">
            <v>Andy Mannhart</v>
          </cell>
          <cell r="K65" t="str">
            <v>Blue D24 Blue Tole Stove</v>
          </cell>
          <cell r="M65">
            <v>2985</v>
          </cell>
        </row>
        <row r="66">
          <cell r="D66" t="str">
            <v>11716-20</v>
          </cell>
          <cell r="E66" t="str">
            <v>Dia 20 cm
H 4.5 cm</v>
          </cell>
          <cell r="G66">
            <v>12</v>
          </cell>
          <cell r="I66">
            <v>1002784</v>
          </cell>
          <cell r="J66" t="str">
            <v>Andy Mannhart</v>
          </cell>
          <cell r="K66" t="str">
            <v>Frying Pan Blue Steel D20</v>
          </cell>
          <cell r="M66">
            <v>2683</v>
          </cell>
        </row>
        <row r="67">
          <cell r="D67" t="str">
            <v>11717-42</v>
          </cell>
          <cell r="E67" t="str">
            <v>Dia 42 cm
H 6 cm</v>
          </cell>
          <cell r="G67">
            <v>12</v>
          </cell>
          <cell r="I67" t="str">
            <v>P994040</v>
          </cell>
          <cell r="J67" t="str">
            <v>Andy Mannhart</v>
          </cell>
          <cell r="K67" t="str">
            <v>BLACK ST.SPANISH PAELLA PAN 40</v>
          </cell>
          <cell r="M67">
            <v>1095</v>
          </cell>
        </row>
        <row r="68">
          <cell r="D68" t="str">
            <v>11715-12</v>
          </cell>
          <cell r="E68" t="str">
            <v xml:space="preserve">Dia 12 x 2 cm h </v>
          </cell>
          <cell r="G68">
            <v>12</v>
          </cell>
          <cell r="I68">
            <v>1002789</v>
          </cell>
          <cell r="J68" t="str">
            <v>Andy Mannhart</v>
          </cell>
          <cell r="K68" t="str">
            <v>Blinis stove D12 Blue tole</v>
          </cell>
          <cell r="M68">
            <v>1318</v>
          </cell>
        </row>
        <row r="69">
          <cell r="D69" t="str">
            <v>12517-24</v>
          </cell>
          <cell r="E69" t="str">
            <v>Dia 24 cm
H 5.5 cm</v>
          </cell>
          <cell r="G69">
            <v>18</v>
          </cell>
          <cell r="I69" t="str">
            <v>058177</v>
          </cell>
          <cell r="J69" t="str">
            <v>Andy Mannhart</v>
          </cell>
          <cell r="K69" t="str">
            <v>Frying pan non-stick, s/s, induction, dim=24.0x5.5cm</v>
          </cell>
          <cell r="M69">
            <v>1823</v>
          </cell>
        </row>
        <row r="70">
          <cell r="D70" t="str">
            <v>12517-28</v>
          </cell>
          <cell r="E70" t="str">
            <v>Dia 28 cm
H 5.5 cm</v>
          </cell>
          <cell r="G70">
            <v>12</v>
          </cell>
          <cell r="I70" t="str">
            <v>058178</v>
          </cell>
          <cell r="J70" t="str">
            <v>Andy Mannhart</v>
          </cell>
          <cell r="K70" t="str">
            <v>Frying pan non-stick, s/s, induction, dim=28.0x5.5cm</v>
          </cell>
          <cell r="M70">
            <v>2332</v>
          </cell>
        </row>
        <row r="71">
          <cell r="D71" t="str">
            <v>44502-01</v>
          </cell>
          <cell r="E71" t="str">
            <v>15,5 x 15,5 x 23,5 cm
5 Ltr</v>
          </cell>
          <cell r="G71">
            <v>12</v>
          </cell>
          <cell r="I71" t="str">
            <v>1111818</v>
          </cell>
          <cell r="J71" t="str">
            <v>Andy Mannhart</v>
          </cell>
          <cell r="K71" t="str">
            <v>BAIN MARIE 15.5X15.5XH23.5CM CAP. 5L WITHOUT LID 1810SST</v>
          </cell>
          <cell r="M71">
            <v>6090</v>
          </cell>
        </row>
        <row r="72">
          <cell r="D72" t="str">
            <v>44503-01</v>
          </cell>
          <cell r="E72" t="str">
            <v>15,5 x 10,5 x 16,0 cm
2.5 Ltr</v>
          </cell>
          <cell r="G72">
            <v>12</v>
          </cell>
          <cell r="I72" t="str">
            <v>1111822</v>
          </cell>
          <cell r="J72" t="str">
            <v>Andy Mannhart</v>
          </cell>
          <cell r="K72" t="str">
            <v>BAIN MARIE 15.5X10.5XH16CM CAP. 2.35L WITHOUT LID 1810SST</v>
          </cell>
          <cell r="M72">
            <v>5052</v>
          </cell>
        </row>
        <row r="73">
          <cell r="D73" t="str">
            <v>47611-01</v>
          </cell>
          <cell r="E73" t="str">
            <v xml:space="preserve">Dia 19 x 7.09 cm h 1 Ltr. </v>
          </cell>
          <cell r="G73">
            <v>24</v>
          </cell>
          <cell r="J73" t="str">
            <v>Andy Mannhart</v>
          </cell>
          <cell r="K73" t="str">
            <v>Mixing bowl, plastic
Ø=19.0cm, h=7.9cm, 1.0Ltr</v>
          </cell>
          <cell r="M73">
            <v>528</v>
          </cell>
        </row>
        <row r="74">
          <cell r="D74" t="str">
            <v>47611-03</v>
          </cell>
          <cell r="E74" t="str">
            <v xml:space="preserve">Dia 24 x 11.5 cm h 2.5 Ltr. </v>
          </cell>
          <cell r="G74">
            <v>24</v>
          </cell>
          <cell r="I74">
            <v>973040</v>
          </cell>
          <cell r="J74" t="str">
            <v>Andy Mannhart</v>
          </cell>
          <cell r="K74" t="str">
            <v>Mixing bowl, hemispherical, polyethylene
Ø=23.0cm, h=10.5cm, 2.5Ltr</v>
          </cell>
          <cell r="M74">
            <v>559</v>
          </cell>
        </row>
        <row r="75">
          <cell r="D75" t="str">
            <v>47611-05</v>
          </cell>
          <cell r="E75" t="str">
            <v xml:space="preserve">Dia 28 x 13.5 cm h 4.5 Ltr. </v>
          </cell>
          <cell r="G75">
            <v>24</v>
          </cell>
          <cell r="I75">
            <v>973041</v>
          </cell>
          <cell r="J75" t="str">
            <v>Andy Mannhart</v>
          </cell>
          <cell r="K75" t="str">
            <v>Mixing bowl, hemispherical polyethylene
Ø=27.5cm, h=11.5cm, 4.5Ltr</v>
          </cell>
          <cell r="M75">
            <v>634</v>
          </cell>
        </row>
        <row r="76">
          <cell r="D76" t="str">
            <v>47611-06</v>
          </cell>
          <cell r="E76" t="str">
            <v xml:space="preserve">Dia 32 x 14.7 cm h 6 Ltr. </v>
          </cell>
          <cell r="G76">
            <v>24</v>
          </cell>
          <cell r="I76">
            <v>973042</v>
          </cell>
          <cell r="J76" t="str">
            <v>Andy Mannhart</v>
          </cell>
          <cell r="K76" t="str">
            <v>Mixing bowl, hemispherical, polyethylene
Ø=32.0cm, h=15.0cm, 6.0Ltr</v>
          </cell>
          <cell r="M76">
            <v>873</v>
          </cell>
        </row>
        <row r="77">
          <cell r="D77" t="str">
            <v>47611-09</v>
          </cell>
          <cell r="E77" t="str">
            <v xml:space="preserve">Dia 36 x 16.50 cm h 9 Ltr. </v>
          </cell>
          <cell r="G77">
            <v>24</v>
          </cell>
          <cell r="I77">
            <v>973043</v>
          </cell>
          <cell r="J77" t="str">
            <v>Andy Mannhart</v>
          </cell>
          <cell r="K77" t="str">
            <v>Mixing bowl, hemispherical, polyethylene
Ø=36.0cm, h=16.0cm, 9.0Ltr</v>
          </cell>
          <cell r="M77">
            <v>1052</v>
          </cell>
        </row>
        <row r="78">
          <cell r="D78" t="str">
            <v>47611-13</v>
          </cell>
          <cell r="E78" t="str">
            <v xml:space="preserve">Dia 40 x 18.50 cm h 13 Ltr. </v>
          </cell>
          <cell r="G78">
            <v>24</v>
          </cell>
          <cell r="I78">
            <v>973044</v>
          </cell>
          <cell r="J78" t="str">
            <v>Andy Mannhart</v>
          </cell>
          <cell r="K78" t="str">
            <v>Mixing bowl, hemispherical polyethylene
Ø=40.0cm, h=18.0cm, 13.0Ltr</v>
          </cell>
          <cell r="M78">
            <v>1450</v>
          </cell>
        </row>
        <row r="79">
          <cell r="D79" t="str">
            <v>11952-26</v>
          </cell>
          <cell r="E79" t="str">
            <v xml:space="preserve">Dia 26 x 14 cm h 4 Ltr. </v>
          </cell>
          <cell r="G79">
            <v>12</v>
          </cell>
          <cell r="I79" t="str">
            <v>039369</v>
          </cell>
          <cell r="J79" t="str">
            <v>Andy Mannhart</v>
          </cell>
          <cell r="K79" t="str">
            <v xml:space="preserve">Mixing bowl with 2 handles, hemispherical s/s
Ø=25.0cm, h=14.0cm, 5.0Ltr
</v>
          </cell>
          <cell r="M79">
            <v>864</v>
          </cell>
        </row>
        <row r="80">
          <cell r="D80" t="str">
            <v>11952-36</v>
          </cell>
          <cell r="E80" t="str">
            <v xml:space="preserve">Dia 36 x 20.5 cm h 14 Ltr. </v>
          </cell>
          <cell r="G80">
            <v>12</v>
          </cell>
          <cell r="I80" t="str">
            <v>037830</v>
          </cell>
          <cell r="J80" t="str">
            <v>Andy Mannhart</v>
          </cell>
          <cell r="K80" t="str">
            <v xml:space="preserve">Mixing bowl with 2 handles, hemispherical s/s
Ø=36.0cm, h=22.0cm, 14.0Ltr
</v>
          </cell>
          <cell r="M80">
            <v>1579</v>
          </cell>
        </row>
        <row r="81">
          <cell r="D81" t="str">
            <v>11927-28</v>
          </cell>
          <cell r="E81" t="str">
            <v xml:space="preserve">Dia 28 x 14 cm h 5.5 Ltr. </v>
          </cell>
          <cell r="G81">
            <v>12</v>
          </cell>
          <cell r="I81" t="str">
            <v>120231</v>
          </cell>
          <cell r="J81" t="str">
            <v>Andy Mannhart</v>
          </cell>
          <cell r="K81" t="str">
            <v>Vegetable Strainer Conical With 2 Handles,S/S  Ø =32.0Cm.</v>
          </cell>
          <cell r="M81">
            <v>1143</v>
          </cell>
        </row>
        <row r="82">
          <cell r="D82" t="str">
            <v>11927-40</v>
          </cell>
          <cell r="E82" t="str">
            <v xml:space="preserve">Dia 40 x 20 cm h 17 Ltr. </v>
          </cell>
          <cell r="G82">
            <v>12</v>
          </cell>
          <cell r="I82" t="str">
            <v>120251</v>
          </cell>
          <cell r="J82" t="str">
            <v>Andy Mannhart</v>
          </cell>
          <cell r="K82" t="str">
            <v>Vegetable Strainer Conical With 2 Handles,S/S  Ø =40.0Cm.</v>
          </cell>
          <cell r="M82">
            <v>1746</v>
          </cell>
        </row>
        <row r="83">
          <cell r="D83" t="str">
            <v>11927-50</v>
          </cell>
          <cell r="E83" t="str">
            <v>Vegetable strainer conical with 2 handles, s/s
Ø=50.0cm, h=22.5cm, 25.0Ltr</v>
          </cell>
          <cell r="G83">
            <v>12</v>
          </cell>
          <cell r="I83" t="str">
            <v>7233/50</v>
          </cell>
          <cell r="J83" t="str">
            <v>Pradeep</v>
          </cell>
          <cell r="K83" t="str">
            <v>CONICAL COLLANDER 50CM</v>
          </cell>
          <cell r="M83">
            <v>3150</v>
          </cell>
        </row>
        <row r="84">
          <cell r="D84" t="str">
            <v>11929-20</v>
          </cell>
          <cell r="E84" t="str">
            <v>Dia 20 cm</v>
          </cell>
          <cell r="G84">
            <v>24</v>
          </cell>
          <cell r="I84" t="str">
            <v>262441</v>
          </cell>
          <cell r="J84" t="str">
            <v>Andy Mannhart</v>
          </cell>
          <cell r="K84" t="str">
            <v>Chinois Colander Conical With Wire Gauze,S/S  Ø =20.0Cm.</v>
          </cell>
          <cell r="M84">
            <v>898</v>
          </cell>
        </row>
        <row r="85">
          <cell r="D85" t="str">
            <v>41925-20</v>
          </cell>
          <cell r="E85" t="str">
            <v>Dia 20 cm</v>
          </cell>
          <cell r="G85">
            <v>24</v>
          </cell>
          <cell r="I85" t="str">
            <v>192921</v>
          </cell>
          <cell r="J85" t="str">
            <v>Andy Mannhart</v>
          </cell>
          <cell r="K85" t="str">
            <v>Sauce Sieve Chinois,S/S   Ø=20.0 Cm.</v>
          </cell>
          <cell r="M85">
            <v>526</v>
          </cell>
        </row>
        <row r="86">
          <cell r="D86" t="str">
            <v>41925-26</v>
          </cell>
          <cell r="E86" t="str">
            <v>Dia 26 cm</v>
          </cell>
          <cell r="G86">
            <v>24</v>
          </cell>
          <cell r="I86" t="str">
            <v>176631</v>
          </cell>
          <cell r="J86" t="str">
            <v>Andy Mannhart</v>
          </cell>
          <cell r="K86" t="str">
            <v>Sauce sieve chinois, s/s Ø=26.0cm</v>
          </cell>
          <cell r="M86">
            <v>860</v>
          </cell>
        </row>
        <row r="87">
          <cell r="D87" t="str">
            <v>12605-34</v>
          </cell>
          <cell r="E87" t="str">
            <v>Dia 34 cm
H 8 cm</v>
          </cell>
          <cell r="G87">
            <v>24</v>
          </cell>
          <cell r="J87" t="str">
            <v>Melange</v>
          </cell>
          <cell r="K87" t="str">
            <v xml:space="preserve">SIEVE D30CM </v>
          </cell>
          <cell r="M87">
            <v>600</v>
          </cell>
        </row>
        <row r="88">
          <cell r="D88" t="str">
            <v>12903-30</v>
          </cell>
          <cell r="E88" t="str">
            <v>L 30 cm</v>
          </cell>
          <cell r="G88">
            <v>36</v>
          </cell>
          <cell r="I88">
            <v>1086815</v>
          </cell>
          <cell r="J88" t="str">
            <v>Andy Mannhart</v>
          </cell>
          <cell r="K88" t="str">
            <v>Spoon L30.5cm Beige Nylon +205 ° C</v>
          </cell>
          <cell r="M88">
            <v>642</v>
          </cell>
        </row>
        <row r="89">
          <cell r="D89" t="str">
            <v>12640-24</v>
          </cell>
          <cell r="E89" t="str">
            <v>Dia 24 cm
L 50 cm</v>
          </cell>
          <cell r="G89">
            <v>36</v>
          </cell>
          <cell r="I89" t="str">
            <v>780161</v>
          </cell>
          <cell r="J89" t="str">
            <v>Andy Mannhart</v>
          </cell>
          <cell r="K89" t="str">
            <v>Wire Chip Scoop / Wide Mesh Skimmer Dia. 24Cm, L 64 Cm</v>
          </cell>
          <cell r="M89">
            <v>602</v>
          </cell>
        </row>
        <row r="90">
          <cell r="D90" t="str">
            <v>12905-35</v>
          </cell>
          <cell r="E90" t="str">
            <v>L 35 mm</v>
          </cell>
          <cell r="G90">
            <v>36</v>
          </cell>
          <cell r="I90">
            <v>1077536</v>
          </cell>
          <cell r="J90" t="str">
            <v>Andy Mannhart</v>
          </cell>
          <cell r="K90" t="str">
            <v>White spatula 220 ° C LG350 Polyglass</v>
          </cell>
          <cell r="M90">
            <v>410</v>
          </cell>
        </row>
        <row r="91">
          <cell r="D91" t="str">
            <v>12905-25</v>
          </cell>
          <cell r="E91" t="str">
            <v>L 25 mm</v>
          </cell>
          <cell r="G91">
            <v>36</v>
          </cell>
          <cell r="I91">
            <v>1033534</v>
          </cell>
          <cell r="J91" t="str">
            <v>Andy Mannhart</v>
          </cell>
          <cell r="K91" t="str">
            <v>White spatula 220 ° C LG25 Polyglass</v>
          </cell>
          <cell r="M91">
            <v>293</v>
          </cell>
        </row>
        <row r="92">
          <cell r="D92" t="str">
            <v>41980-99</v>
          </cell>
          <cell r="E92" t="str">
            <v>L 125 cm</v>
          </cell>
          <cell r="G92">
            <v>36</v>
          </cell>
          <cell r="I92" t="str">
            <v>WP42HD</v>
          </cell>
          <cell r="J92" t="str">
            <v>Andy Mannhart</v>
          </cell>
          <cell r="K92" t="str">
            <v>Whips Balloon (Giant Whips) 107 Cm</v>
          </cell>
          <cell r="M92">
            <v>1306</v>
          </cell>
        </row>
        <row r="93">
          <cell r="D93" t="str">
            <v>42560-01</v>
          </cell>
          <cell r="E93" t="str">
            <v>4 x 22 cm
L 38.5 cm</v>
          </cell>
          <cell r="G93">
            <v>36</v>
          </cell>
          <cell r="I93" t="str">
            <v>P322101</v>
          </cell>
          <cell r="J93" t="str">
            <v>Andy Mannhart</v>
          </cell>
          <cell r="K93" t="str">
            <v>Grater dual with ergonomic non-slip handle, s/s
dim=39.5x3.5cm</v>
          </cell>
          <cell r="M93">
            <v>938</v>
          </cell>
        </row>
        <row r="94">
          <cell r="D94" t="str">
            <v>42560-01</v>
          </cell>
          <cell r="E94" t="str">
            <v>4 x 22 cm
L 38.5 cm</v>
          </cell>
          <cell r="G94">
            <v>36</v>
          </cell>
          <cell r="I94" t="str">
            <v>P322102</v>
          </cell>
          <cell r="J94" t="str">
            <v>Andy Mannhart</v>
          </cell>
          <cell r="K94" t="str">
            <v>Grater ribbon with ergonomic non-slip handle, s/s
dim=39.5x.3.5cm</v>
          </cell>
          <cell r="M94">
            <v>938</v>
          </cell>
        </row>
        <row r="95">
          <cell r="D95" t="str">
            <v>42560-01</v>
          </cell>
          <cell r="E95" t="str">
            <v>4 x 22 cm
L 38.5 cm</v>
          </cell>
          <cell r="G95">
            <v>36</v>
          </cell>
          <cell r="I95" t="str">
            <v>P322103</v>
          </cell>
          <cell r="J95" t="str">
            <v>Andy Mannhart</v>
          </cell>
          <cell r="K95" t="str">
            <v>Grater medium with ergonomic non-slip handle, s/s
dim=39.5x3.5cm</v>
          </cell>
          <cell r="M95">
            <v>938</v>
          </cell>
        </row>
        <row r="96">
          <cell r="D96" t="str">
            <v>42560-03</v>
          </cell>
          <cell r="E96" t="str">
            <v>4 x 22 cm
L 38.5 cm</v>
          </cell>
          <cell r="G96">
            <v>36</v>
          </cell>
          <cell r="I96" t="str">
            <v>P322104</v>
          </cell>
          <cell r="J96" t="str">
            <v>Andy Mannhart</v>
          </cell>
          <cell r="K96" t="str">
            <v>Grater fine with ergonomic non-slip handle, s/s
dim=39.5x3.5cm</v>
          </cell>
          <cell r="M96">
            <v>938</v>
          </cell>
        </row>
        <row r="97">
          <cell r="D97" t="str">
            <v>42560-05</v>
          </cell>
          <cell r="E97" t="str">
            <v>7.7 x 13.3 cm
L 30 cm</v>
          </cell>
          <cell r="G97">
            <v>36</v>
          </cell>
          <cell r="I97" t="str">
            <v>P322201</v>
          </cell>
          <cell r="J97" t="str">
            <v>Andy Mannhart</v>
          </cell>
          <cell r="K97" t="str">
            <v>Grater large shaver with ergonomic non-slip handle, s/s
dim=31.5x7.3cm</v>
          </cell>
          <cell r="M97">
            <v>959</v>
          </cell>
        </row>
        <row r="98">
          <cell r="D98" t="str">
            <v>42560-09</v>
          </cell>
          <cell r="E98" t="str">
            <v>7.7 x 13.3 cm
L 30 cm</v>
          </cell>
          <cell r="G98">
            <v>36</v>
          </cell>
          <cell r="I98" t="str">
            <v>P322202</v>
          </cell>
          <cell r="J98" t="str">
            <v>Andy Mannhart</v>
          </cell>
          <cell r="K98" t="str">
            <v>Grater ribbon with ergnonomic non-slip handle, s/s
dim=31.5x7.3cm</v>
          </cell>
          <cell r="M98">
            <v>959</v>
          </cell>
        </row>
        <row r="99">
          <cell r="D99" t="str">
            <v>42560-06</v>
          </cell>
          <cell r="E99" t="str">
            <v>7.7 x 13.3 cm
L 30 cm</v>
          </cell>
          <cell r="G99">
            <v>36</v>
          </cell>
          <cell r="I99" t="str">
            <v>P322203</v>
          </cell>
          <cell r="J99" t="str">
            <v>Andy Mannhart</v>
          </cell>
          <cell r="K99" t="str">
            <v>Grater extra coarse with ergonomic non-slip handle, s/s
dim=31.5x7.3cm</v>
          </cell>
          <cell r="M99">
            <v>959</v>
          </cell>
        </row>
        <row r="100">
          <cell r="D100" t="str">
            <v>42560-08</v>
          </cell>
          <cell r="E100" t="str">
            <v>7.7 x 13.3 cm
L 30 cm</v>
          </cell>
          <cell r="G100">
            <v>36</v>
          </cell>
          <cell r="I100" t="str">
            <v>P322204</v>
          </cell>
          <cell r="J100" t="str">
            <v>Andy Mannhart</v>
          </cell>
          <cell r="K100" t="str">
            <v>Grater fine with ergonomic non-slip handle, s/s
dim=31.5x7.3cm</v>
          </cell>
          <cell r="M100">
            <v>959</v>
          </cell>
        </row>
        <row r="101">
          <cell r="D101" t="str">
            <v>48280-06</v>
          </cell>
          <cell r="E101" t="str">
            <v>24 cm</v>
          </cell>
          <cell r="G101">
            <v>12</v>
          </cell>
          <cell r="J101" t="str">
            <v>Andy Mannhart</v>
          </cell>
          <cell r="K101" t="str">
            <v>Bircher fruit grater, s/s
dim=11.5x6.0cm, l=24.0cm</v>
          </cell>
          <cell r="M101">
            <v>1555</v>
          </cell>
        </row>
        <row r="102">
          <cell r="D102" t="str">
            <v>42597-00</v>
          </cell>
          <cell r="E102" t="str">
            <v>Dia 6.5 cm
L 21 cm</v>
          </cell>
          <cell r="G102">
            <v>12</v>
          </cell>
          <cell r="I102">
            <v>13191</v>
          </cell>
          <cell r="J102" t="str">
            <v>Andy Mannhart</v>
          </cell>
          <cell r="K102" t="str">
            <v>Westmark Egg Cup Westmark</v>
          </cell>
          <cell r="M102">
            <v>2116</v>
          </cell>
        </row>
        <row r="103">
          <cell r="D103" t="str">
            <v>48240-00</v>
          </cell>
          <cell r="E103" t="str">
            <v>Dia 14.50 x 6.50 cm</v>
          </cell>
          <cell r="G103">
            <v>16</v>
          </cell>
          <cell r="I103">
            <v>13178</v>
          </cell>
          <cell r="J103" t="str">
            <v>Andy Mannhart</v>
          </cell>
          <cell r="K103" t="str">
            <v>Aluminum lobster breakage</v>
          </cell>
          <cell r="M103">
            <v>756</v>
          </cell>
        </row>
        <row r="104">
          <cell r="D104" t="str">
            <v>48289-10</v>
          </cell>
          <cell r="E104" t="str">
            <v>Dia 10 cm</v>
          </cell>
          <cell r="G104">
            <v>12</v>
          </cell>
          <cell r="I104" t="str">
            <v>13825</v>
          </cell>
          <cell r="J104" t="str">
            <v>Andy Mannhart</v>
          </cell>
          <cell r="K104" t="str">
            <v>Apple-pear cut 10 sections</v>
          </cell>
          <cell r="M104">
            <v>1834</v>
          </cell>
        </row>
        <row r="105">
          <cell r="D105" t="str">
            <v>42566-03</v>
          </cell>
          <cell r="E105" t="str">
            <v>Dia 8.5 cm
Discs: ø 2,4 - 4,4 - 6,5 mm.</v>
          </cell>
          <cell r="G105">
            <v>6</v>
          </cell>
          <cell r="I105" t="str">
            <v>KMW</v>
          </cell>
          <cell r="J105" t="str">
            <v>POP25</v>
          </cell>
          <cell r="K105" t="str">
            <v xml:space="preserve">stainless steel </v>
          </cell>
          <cell r="M105">
            <v>345.6</v>
          </cell>
        </row>
        <row r="106">
          <cell r="D106" t="str">
            <v>18010-25</v>
          </cell>
          <cell r="E106" t="str">
            <v>25 cm</v>
          </cell>
          <cell r="G106">
            <v>12</v>
          </cell>
          <cell r="I106" t="str">
            <v>1105156</v>
          </cell>
          <cell r="J106" t="str">
            <v>Andy Mannhart</v>
          </cell>
          <cell r="K106" t="str">
            <v>SLICING BLACK KNIFE WAVY BLADE L25CM NYLON HANDLE PC BY AM</v>
          </cell>
          <cell r="M106">
            <v>1489</v>
          </cell>
        </row>
        <row r="107">
          <cell r="D107" t="str">
            <v>18017-14</v>
          </cell>
          <cell r="E107" t="str">
            <v>14 cm</v>
          </cell>
          <cell r="G107">
            <v>12</v>
          </cell>
          <cell r="I107">
            <v>1105089</v>
          </cell>
          <cell r="J107" t="str">
            <v>Andy Mannhart</v>
          </cell>
          <cell r="K107" t="str">
            <v>Boning Black Knife Curved Blade L15cm Nylon Handle</v>
          </cell>
          <cell r="M107">
            <v>932</v>
          </cell>
        </row>
        <row r="108">
          <cell r="D108" t="str">
            <v>18226-17</v>
          </cell>
          <cell r="E108" t="str">
            <v>17 cm</v>
          </cell>
          <cell r="G108">
            <v>12</v>
          </cell>
          <cell r="I108" t="str">
            <v>1083708</v>
          </cell>
          <cell r="J108" t="str">
            <v>Andy Mannhart</v>
          </cell>
          <cell r="K108" t="str">
            <v>Chef fork L32cm Stainless steel composite sleeve brush</v>
          </cell>
          <cell r="M108">
            <v>1678</v>
          </cell>
        </row>
        <row r="109">
          <cell r="D109" t="str">
            <v>48280-34</v>
          </cell>
          <cell r="E109" t="str">
            <v>19.5 cm</v>
          </cell>
          <cell r="G109">
            <v>12</v>
          </cell>
          <cell r="I109" t="str">
            <v>304938</v>
          </cell>
          <cell r="J109" t="str">
            <v>Andy Mannhart</v>
          </cell>
          <cell r="K109" t="str">
            <v>VEGETABLE PEELER ECONOMY SST BLADE L6CM BLACK PLASTIC HANDLE</v>
          </cell>
          <cell r="M109">
            <v>123</v>
          </cell>
        </row>
        <row r="110">
          <cell r="D110" t="str">
            <v>49717-00</v>
          </cell>
          <cell r="E110" t="str">
            <v>Scala 1°C
Range -50+400°C
17,5x4x7,2 cm</v>
          </cell>
          <cell r="G110">
            <v>6</v>
          </cell>
          <cell r="J110" t="str">
            <v>MELANGE</v>
          </cell>
          <cell r="K110" t="str">
            <v>Infrared thermometre Visee Laser -50/+380 ° C</v>
          </cell>
          <cell r="M110">
            <v>1600</v>
          </cell>
        </row>
        <row r="111">
          <cell r="D111" t="str">
            <v>49884-08</v>
          </cell>
          <cell r="E111" t="str">
            <v>Dim. cm. 4x6,6x15,5. Range infrared-Infrarossi:
-60 to 500°C</v>
          </cell>
          <cell r="G111">
            <v>6</v>
          </cell>
          <cell r="J111" t="str">
            <v>MELANGE</v>
          </cell>
          <cell r="K111" t="str">
            <v>Infrared thermometre Visee Laser -50/+380 ° C</v>
          </cell>
          <cell r="M111">
            <v>1600</v>
          </cell>
        </row>
        <row r="112">
          <cell r="D112" t="str">
            <v>9030591MV3</v>
          </cell>
          <cell r="E112" t="str">
            <v>315 mm</v>
          </cell>
          <cell r="G112">
            <v>12</v>
          </cell>
          <cell r="I112">
            <v>1116869</v>
          </cell>
          <cell r="J112" t="str">
            <v>Andy Mannhart</v>
          </cell>
          <cell r="K112" t="str">
            <v>ABSOLUTE STEEL CARVING KNIFE L20CM SST</v>
          </cell>
          <cell r="M112">
            <v>2682</v>
          </cell>
        </row>
        <row r="113">
          <cell r="D113" t="str">
            <v>9030591MV2</v>
          </cell>
          <cell r="E113" t="str">
            <v>275 mm</v>
          </cell>
          <cell r="G113">
            <v>12</v>
          </cell>
          <cell r="I113">
            <v>1116870</v>
          </cell>
          <cell r="J113" t="str">
            <v>Andy Mannhart</v>
          </cell>
          <cell r="K113" t="str">
            <v>ABSOLUTE STEEL CARVING FORK L16CM SST</v>
          </cell>
          <cell r="M113">
            <v>2467</v>
          </cell>
        </row>
        <row r="114">
          <cell r="D114" t="str">
            <v>47800-22</v>
          </cell>
          <cell r="E114" t="str">
            <v>Dia 22 cm
H 21 cm
2 Ltr
Supplied with 3 nozzles ø 2, 4, 6 mm</v>
          </cell>
          <cell r="G114">
            <v>12</v>
          </cell>
          <cell r="I114" t="str">
            <v>177411</v>
          </cell>
          <cell r="J114" t="str">
            <v>Andy Mannhart</v>
          </cell>
          <cell r="K114" t="str">
            <v>Sauce Dispenser/Liquer And Fondant Funnel,2 Openings 4/8 Mm,S/S 1.9 Ltr.,</v>
          </cell>
          <cell r="M114">
            <v>3080</v>
          </cell>
        </row>
        <row r="115">
          <cell r="D115" t="str">
            <v>42573-31</v>
          </cell>
          <cell r="E115" t="str">
            <v>Dia 31 cm
H 25 cm
Discs: 1,5 - 2,5 - 4 mm</v>
          </cell>
          <cell r="G115">
            <v>6</v>
          </cell>
          <cell r="K115" t="str">
            <v xml:space="preserve">Stainless Steel Food Mill </v>
          </cell>
          <cell r="M115">
            <v>8500</v>
          </cell>
        </row>
        <row r="116">
          <cell r="D116" t="str">
            <v>12915-25</v>
          </cell>
          <cell r="E116" t="str">
            <v>L 25 cm</v>
          </cell>
          <cell r="G116">
            <v>48</v>
          </cell>
          <cell r="I116" t="str">
            <v>10098</v>
          </cell>
          <cell r="J116" t="str">
            <v>Andy Mannhart</v>
          </cell>
          <cell r="K116" t="str">
            <v>Spatula Rubber Blade L26Cm</v>
          </cell>
          <cell r="M116">
            <v>284</v>
          </cell>
        </row>
        <row r="117">
          <cell r="F117" t="str">
            <v>Total</v>
          </cell>
          <cell r="G117">
            <v>2782</v>
          </cell>
          <cell r="K117" t="str">
            <v>SUB TOTAL</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ffice Space"/>
      <sheetName val="Model Room"/>
      <sheetName val="  OS &amp; E -ordered"/>
      <sheetName val="Bakery other-HOAN CAU"/>
      <sheetName val="Stationery request_HINH"/>
      <sheetName val="Stationery request_P"/>
      <sheetName val="Sheet1"/>
      <sheetName val="Data"/>
      <sheetName val="Office_Space"/>
      <sheetName val="Model_Room"/>
      <sheetName val="__OS_&amp;_E_-ordered"/>
      <sheetName val=" preopening budget"/>
      <sheetName val="A &amp; G"/>
    </sheetNames>
    <sheetDataSet>
      <sheetData sheetId="0" refreshError="1">
        <row r="8">
          <cell r="O8">
            <v>36923</v>
          </cell>
          <cell r="P8">
            <v>36951</v>
          </cell>
          <cell r="Q8">
            <v>36982</v>
          </cell>
          <cell r="R8">
            <v>37012</v>
          </cell>
          <cell r="S8">
            <v>37043</v>
          </cell>
          <cell r="T8">
            <v>37073</v>
          </cell>
          <cell r="U8">
            <v>37104</v>
          </cell>
          <cell r="V8">
            <v>37135</v>
          </cell>
          <cell r="W8">
            <v>37165</v>
          </cell>
          <cell r="X8">
            <v>37196</v>
          </cell>
          <cell r="Y8">
            <v>37226</v>
          </cell>
          <cell r="Z8">
            <v>37257</v>
          </cell>
          <cell r="AA8">
            <v>37288</v>
          </cell>
        </row>
        <row r="43">
          <cell r="O43">
            <v>330</v>
          </cell>
          <cell r="P43">
            <v>330</v>
          </cell>
          <cell r="Q43">
            <v>410</v>
          </cell>
          <cell r="R43">
            <v>410</v>
          </cell>
          <cell r="S43">
            <v>570</v>
          </cell>
          <cell r="T43">
            <v>570</v>
          </cell>
          <cell r="U43">
            <v>570</v>
          </cell>
          <cell r="V43">
            <v>650</v>
          </cell>
          <cell r="W43">
            <v>1150</v>
          </cell>
          <cell r="X43">
            <v>1150</v>
          </cell>
          <cell r="Y43">
            <v>1150</v>
          </cell>
          <cell r="Z43">
            <v>1470</v>
          </cell>
          <cell r="AA43">
            <v>1595</v>
          </cell>
        </row>
        <row r="44">
          <cell r="O44" t="str">
            <v/>
          </cell>
          <cell r="P44" t="str">
            <v/>
          </cell>
          <cell r="Q44" t="str">
            <v/>
          </cell>
          <cell r="R44" t="str">
            <v/>
          </cell>
          <cell r="S44" t="str">
            <v/>
          </cell>
          <cell r="T44" t="str">
            <v/>
          </cell>
          <cell r="U44" t="str">
            <v/>
          </cell>
          <cell r="V44" t="str">
            <v/>
          </cell>
          <cell r="W44" t="str">
            <v/>
          </cell>
          <cell r="X44" t="str">
            <v/>
          </cell>
          <cell r="Y44" t="str">
            <v/>
          </cell>
          <cell r="Z44" t="str">
            <v/>
          </cell>
          <cell r="AA44" t="str">
            <v/>
          </cell>
        </row>
      </sheetData>
      <sheetData sheetId="1" refreshError="1"/>
      <sheetData sheetId="2" refreshError="1"/>
      <sheetData sheetId="3"/>
      <sheetData sheetId="4"/>
      <sheetData sheetId="5"/>
      <sheetData sheetId="6"/>
      <sheetData sheetId="7" refreshError="1"/>
      <sheetData sheetId="8"/>
      <sheetData sheetId="9"/>
      <sheetData sheetId="10"/>
      <sheetData sheetId="11" refreshError="1"/>
      <sheetData sheetId="1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sheetName val="Banquet - Chaffing Dishes"/>
      <sheetName val="Banquets - Furniture"/>
      <sheetName val="Banquet - Misc"/>
      <sheetName val="Chinaware - Banquet + IRD"/>
      <sheetName val="Chinaware - EL+GR+ADD+Nazara"/>
      <sheetName val="F&amp;B - Glass Props Buffet (2)"/>
      <sheetName val="F&amp;B - Barware"/>
      <sheetName val="F&amp;B - Ancillary"/>
      <sheetName val="F&amp;B - Display"/>
      <sheetName val="F&amp;B - Table Mats"/>
      <sheetName val="F&amp;B - Cruet Set"/>
      <sheetName val="F&amp;B - Buffetware"/>
      <sheetName val="F&amp;B - Wooden A"/>
      <sheetName val="F&amp;B - Wooden B"/>
      <sheetName val="Display - Wire"/>
      <sheetName val="Display - Stone"/>
      <sheetName val="Display - Slates"/>
      <sheetName val="Display - Martban"/>
      <sheetName val="F&amp;B - Carts"/>
      <sheetName val="F&amp;B - Bakeware"/>
      <sheetName val="F&amp;B - Metal"/>
      <sheetName val="Flatware - ADD+GR+EL"/>
      <sheetName val="Carts &amp; Trollies"/>
      <sheetName val="FOH Dustbin"/>
      <sheetName val="BOH Dustbin"/>
      <sheetName val="Cleaning Equipment"/>
      <sheetName val="Cleaning Tools"/>
      <sheetName val="Hygiene Products Housekeeping"/>
      <sheetName val="Misc. Items"/>
      <sheetName val="Laundry"/>
      <sheetName val="Landscape Tools"/>
      <sheetName val="F&amp;B - Linen"/>
      <sheetName val="Front Of The House"/>
      <sheetName val="Engineering"/>
      <sheetName val="HR Items"/>
      <sheetName val="LP 5SU"/>
      <sheetName val="Kitchen - Cookware"/>
      <sheetName val="Kitchen - Utensils"/>
      <sheetName val="Kitchen - Ancillary"/>
      <sheetName val="Indian Cooking Equipment"/>
      <sheetName val="GN Pan - SS"/>
      <sheetName val="Butchery Knife &amp; Other Equip"/>
      <sheetName val="Crates"/>
      <sheetName val="Staff Cafeteria"/>
      <sheetName val="Stewarding"/>
      <sheetName val="Bakery And Pasrty"/>
      <sheetName val="Glassware - Speciality"/>
      <sheetName val="Glassware - Rooms"/>
      <sheetName val="Glassware - ADD+GR+EL"/>
      <sheetName val="Glassware - Bar Special"/>
      <sheetName val="Glassware - Fancy Glass"/>
      <sheetName val="Pradeep"/>
      <sheetName val="Clarification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  OS &amp; E -ordered"/>
      <sheetName val="Transition Staffing Budget"/>
      <sheetName val="Wages &amp; Benefits"/>
      <sheetName val="Expenses"/>
      <sheetName val="Travel Days"/>
      <sheetName val="BUDGET SUMMARY"/>
      <sheetName val="PREFUNDING LOG-starwood"/>
      <sheetName val="PO LOG -other"/>
      <sheetName val="INVOICE LOG"/>
      <sheetName val="Transiton Staffing"/>
      <sheetName val="PO LOG -SHERATON"/>
      <sheetName val=" OS &amp; E-to be ordered"/>
      <sheetName val="HR"/>
      <sheetName val="transition projections "/>
      <sheetName val="WLUC-03"/>
      <sheetName val=" Preopening Budget"/>
      <sheetName val="Office Space"/>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refreshError="1"/>
      <sheetData sheetId="16"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Sheet"/>
      <sheetName val="F&amp;B Barware"/>
      <sheetName val="F&amp;B Ancillary"/>
      <sheetName val="F&amp;B Display"/>
      <sheetName val="F&amp;B Table Mat"/>
      <sheetName val="F&amp;B Cruet Set"/>
      <sheetName val="F&amp;B Buffetware"/>
      <sheetName val="F&amp;B Glass Props Buffet"/>
      <sheetName val="F&amp;B Wooden A"/>
      <sheetName val="F&amp;B Wooden B"/>
      <sheetName val="Display-Wire"/>
      <sheetName val="Display-Stone"/>
      <sheetName val="Display-Slates"/>
      <sheetName val="Display-Martban"/>
      <sheetName val="F&amp;B Carts"/>
      <sheetName val="F&amp;B Bakeware"/>
      <sheetName val="F&amp;B Metal"/>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Set>
  </externalBook>
</externalLink>
</file>

<file path=xl/theme/theme1.xml><?xml version="1.0" encoding="utf-8"?>
<a:theme xmlns:a="http://schemas.openxmlformats.org/drawingml/2006/main" name="Office Theme">
  <a:themeElements>
    <a:clrScheme name="Office Theme">
      <a:dk1>
        <a:srgbClr val="000000"/>
      </a:dk1>
      <a:lt1>
        <a:srgbClr val="FFFFFF"/>
      </a:lt1>
      <a:dk2>
        <a:srgbClr val="A7A7A7"/>
      </a:dk2>
      <a:lt2>
        <a:srgbClr val="535353"/>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FF00FF"/>
      </a:folHlink>
    </a:clrScheme>
    <a:fontScheme name="Office Theme">
      <a:majorFont>
        <a:latin typeface="Helvetica Neue"/>
        <a:ea typeface="Helvetica Neue"/>
        <a:cs typeface="Helvetica Neue"/>
      </a:majorFont>
      <a:minorFont>
        <a:latin typeface="Helvetica Neue"/>
        <a:ea typeface="Helvetica Neue"/>
        <a:cs typeface="Helvetica Neue"/>
      </a:minorFont>
    </a:fontScheme>
    <a:fmtScheme name="Office Them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38100" dist="23000" dir="5400000" rotWithShape="0">
              <a:srgbClr val="000000">
                <a:alpha val="35000"/>
              </a:srgbClr>
            </a:outerShdw>
          </a:effectLst>
        </a:effectStyle>
        <a:effectStyle>
          <a:effectLst>
            <a:outerShdw blurRad="38100" dist="23000" dir="5400000" rotWithShape="0">
              <a:srgbClr val="000000">
                <a:alpha val="35000"/>
              </a:srgbClr>
            </a:outerShdw>
          </a:effectLst>
        </a:effectStyle>
        <a:effectStyle>
          <a:effectLst>
            <a:outerShdw blurRad="38100" dist="23000" dir="5400000" rotWithShape="0">
              <a:srgbClr val="000000">
                <a:alpha val="35000"/>
              </a:srgbClr>
            </a:outerShdw>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FFFFFF"/>
        </a:solidFill>
        <a:ln w="25400" cap="flat">
          <a:solidFill>
            <a:schemeClr val="accent1"/>
          </a:solidFill>
          <a:prstDash val="solid"/>
          <a:round/>
        </a:ln>
        <a:effectLst>
          <a:outerShdw blurRad="38100" dist="23000" dir="5400000" rotWithShape="0">
            <a:srgbClr val="000000">
              <a:alpha val="35000"/>
            </a:srgbClr>
          </a:outerShdw>
        </a:effectLst>
        <a:sp3d/>
      </a:spPr>
      <a:bodyPr rot="0" spcFirstLastPara="1" vertOverflow="overflow" horzOverflow="overflow" vert="horz" wrap="square" lIns="45718" tIns="45718" rIns="45718" bIns="45718" numCol="1" spcCol="38100" rtlCol="0" anchor="ctr">
        <a:spAutoFit/>
      </a:bodyPr>
      <a:lstStyle>
        <a:defPPr marL="0" marR="0" indent="0" algn="l" defTabSz="9144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25400" cap="flat">
          <a:solidFill>
            <a:schemeClr val="accent1"/>
          </a:solidFill>
          <a:prstDash val="solid"/>
          <a:round/>
        </a:ln>
        <a:effectLst>
          <a:outerShdw blurRad="38100" dist="23000" dir="5400000" rotWithShape="0">
            <a:srgbClr val="000000">
              <a:alpha val="35000"/>
            </a:srgbClr>
          </a:outerShdw>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45718" tIns="45718" rIns="45718" bIns="45718" numCol="1" spcCol="38100" rtlCol="0" anchor="t">
        <a:spAutoFit/>
      </a:bodyPr>
      <a:lstStyle>
        <a:defPPr marL="0" marR="0" indent="0" algn="l" defTabSz="9144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7.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8.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9.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10.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11.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12.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13.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14.bin"/></Relationships>
</file>

<file path=xl/worksheets/_rels/sheet55.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15.bin"/></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58.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16.bin"/></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71"/>
  <sheetViews>
    <sheetView showGridLines="0" workbookViewId="0">
      <selection activeCell="F13" sqref="F13"/>
    </sheetView>
  </sheetViews>
  <sheetFormatPr defaultRowHeight="14.5"/>
  <cols>
    <col min="1" max="1" width="13.54296875" customWidth="1"/>
    <col min="2" max="2" width="34.54296875" style="1512" customWidth="1"/>
    <col min="3" max="3" width="36.81640625" customWidth="1"/>
    <col min="4" max="4" width="20.1796875" style="665" customWidth="1"/>
  </cols>
  <sheetData>
    <row r="1" spans="1:4" ht="21" customHeight="1">
      <c r="A1" s="1385" t="s">
        <v>4698</v>
      </c>
      <c r="B1" s="1507" t="s">
        <v>4696</v>
      </c>
      <c r="C1" s="1386" t="s">
        <v>4707</v>
      </c>
      <c r="D1" s="1388" t="s">
        <v>4706</v>
      </c>
    </row>
    <row r="2" spans="1:4">
      <c r="A2" s="1375">
        <v>1</v>
      </c>
      <c r="B2" s="1508" t="s">
        <v>4</v>
      </c>
      <c r="C2" s="1384"/>
      <c r="D2" s="1389"/>
    </row>
    <row r="3" spans="1:4">
      <c r="A3" s="1375">
        <v>2</v>
      </c>
      <c r="B3" s="1508" t="s">
        <v>6</v>
      </c>
      <c r="C3" s="1384"/>
      <c r="D3" s="1389"/>
    </row>
    <row r="4" spans="1:4">
      <c r="A4" s="1375">
        <f>A3+1</f>
        <v>3</v>
      </c>
      <c r="B4" s="1508" t="s">
        <v>7</v>
      </c>
      <c r="C4" s="1384"/>
      <c r="D4" s="1389">
        <f>'Room - Accessories'!I15</f>
        <v>5642</v>
      </c>
    </row>
    <row r="5" spans="1:4">
      <c r="A5" s="1375">
        <f>A4+1</f>
        <v>4</v>
      </c>
      <c r="B5" s="1508" t="s">
        <v>8</v>
      </c>
      <c r="C5" s="1384"/>
      <c r="D5" s="1389"/>
    </row>
    <row r="6" spans="1:4">
      <c r="A6" s="1375">
        <f>A5+1</f>
        <v>5</v>
      </c>
      <c r="B6" s="1508" t="s">
        <v>9</v>
      </c>
      <c r="C6" s="1384"/>
      <c r="D6" s="1389">
        <f>'Bathroom Acessories'!I6</f>
        <v>7015</v>
      </c>
    </row>
    <row r="7" spans="1:4">
      <c r="A7" s="1375">
        <f>A6+1</f>
        <v>6</v>
      </c>
      <c r="B7" s="1508" t="s">
        <v>11</v>
      </c>
      <c r="C7" s="1384"/>
      <c r="D7" s="1389">
        <f>'Leatherette - Rooms'!K11</f>
        <v>6325</v>
      </c>
    </row>
    <row r="8" spans="1:4">
      <c r="A8" s="1375">
        <f t="shared" ref="A8:A29" si="0">A7+1</f>
        <v>7</v>
      </c>
      <c r="B8" s="1508" t="s">
        <v>13</v>
      </c>
      <c r="C8" s="1384">
        <f>CCG!H9</f>
        <v>111491.1</v>
      </c>
      <c r="D8" s="1389"/>
    </row>
    <row r="9" spans="1:4">
      <c r="A9" s="1375">
        <f t="shared" si="0"/>
        <v>8</v>
      </c>
      <c r="B9" s="1508" t="s">
        <v>14</v>
      </c>
      <c r="C9" s="1384">
        <f>'Misc. Items'!H23</f>
        <v>60907.6</v>
      </c>
      <c r="D9" s="1389"/>
    </row>
    <row r="10" spans="1:4">
      <c r="A10" s="1375">
        <f t="shared" si="0"/>
        <v>9</v>
      </c>
      <c r="B10" s="1508" t="s">
        <v>15</v>
      </c>
      <c r="C10" s="1384">
        <f>'Cleaning Tools HK &amp; KST'!H118</f>
        <v>745758.5</v>
      </c>
      <c r="D10" s="1389"/>
    </row>
    <row r="11" spans="1:4">
      <c r="A11" s="1375">
        <f t="shared" si="0"/>
        <v>10</v>
      </c>
      <c r="B11" s="1508" t="s">
        <v>4708</v>
      </c>
      <c r="C11" s="1384">
        <f>'Cleaning Equipment '!G34</f>
        <v>1140775</v>
      </c>
      <c r="D11" s="1389"/>
    </row>
    <row r="12" spans="1:4">
      <c r="A12" s="1375">
        <f t="shared" si="0"/>
        <v>11</v>
      </c>
      <c r="B12" s="1508" t="s">
        <v>17</v>
      </c>
      <c r="C12" s="1384"/>
      <c r="D12" s="1389"/>
    </row>
    <row r="13" spans="1:4">
      <c r="A13" s="1375">
        <f t="shared" si="0"/>
        <v>12</v>
      </c>
      <c r="B13" s="1508" t="s">
        <v>25</v>
      </c>
      <c r="C13" s="1384">
        <f>'Carts &amp; Trollies'!I24</f>
        <v>10349</v>
      </c>
      <c r="D13" s="1389">
        <f>'Carts &amp; Trollies'!K24</f>
        <v>262500</v>
      </c>
    </row>
    <row r="14" spans="1:4">
      <c r="A14" s="1375">
        <f t="shared" si="0"/>
        <v>13</v>
      </c>
      <c r="B14" s="1508" t="s">
        <v>20</v>
      </c>
      <c r="C14" s="1384"/>
      <c r="D14" s="1389"/>
    </row>
    <row r="15" spans="1:4">
      <c r="A15" s="1375">
        <f t="shared" si="0"/>
        <v>14</v>
      </c>
      <c r="B15" s="1508" t="s">
        <v>21</v>
      </c>
      <c r="C15" s="1384"/>
      <c r="D15" s="1389"/>
    </row>
    <row r="16" spans="1:4">
      <c r="A16" s="1375">
        <f t="shared" si="0"/>
        <v>15</v>
      </c>
      <c r="B16" s="1508" t="s">
        <v>12</v>
      </c>
      <c r="C16" s="1384"/>
      <c r="D16" s="1389"/>
    </row>
    <row r="17" spans="1:4">
      <c r="A17" s="1375">
        <f t="shared" si="0"/>
        <v>16</v>
      </c>
      <c r="B17" s="1508" t="s">
        <v>10</v>
      </c>
      <c r="C17" s="1384">
        <f>'Hygiene Products Housekeeping'!K24</f>
        <v>43550</v>
      </c>
      <c r="D17" s="1389"/>
    </row>
    <row r="18" spans="1:4">
      <c r="A18" s="1375">
        <f t="shared" si="0"/>
        <v>17</v>
      </c>
      <c r="B18" s="1508" t="s">
        <v>18</v>
      </c>
      <c r="C18" s="1384">
        <f>'FOH Dustbin'!I32</f>
        <v>152694</v>
      </c>
      <c r="D18" s="1389"/>
    </row>
    <row r="19" spans="1:4">
      <c r="A19" s="1375">
        <f t="shared" si="0"/>
        <v>18</v>
      </c>
      <c r="B19" s="1508" t="s">
        <v>19</v>
      </c>
      <c r="C19" s="1384"/>
      <c r="D19" s="1389"/>
    </row>
    <row r="20" spans="1:4">
      <c r="A20" s="1375">
        <f t="shared" si="0"/>
        <v>19</v>
      </c>
      <c r="B20" s="1508" t="s">
        <v>22</v>
      </c>
      <c r="C20" s="1384">
        <f>'BOH Dustbins'!H11</f>
        <v>359550</v>
      </c>
      <c r="D20" s="1389"/>
    </row>
    <row r="21" spans="1:4">
      <c r="A21" s="1375">
        <f t="shared" si="0"/>
        <v>20</v>
      </c>
      <c r="B21" s="1508" t="s">
        <v>23</v>
      </c>
      <c r="C21" s="1384"/>
      <c r="D21" s="1389"/>
    </row>
    <row r="22" spans="1:4">
      <c r="A22" s="1375">
        <f t="shared" si="0"/>
        <v>21</v>
      </c>
      <c r="B22" s="1508" t="s">
        <v>24</v>
      </c>
      <c r="C22" s="1384"/>
      <c r="D22" s="1389"/>
    </row>
    <row r="23" spans="1:4">
      <c r="A23" s="1375">
        <f t="shared" si="0"/>
        <v>22</v>
      </c>
      <c r="B23" s="1508" t="s">
        <v>26</v>
      </c>
      <c r="C23" s="1384">
        <f>Barware!I51</f>
        <v>149077.71999999997</v>
      </c>
      <c r="D23" s="1389"/>
    </row>
    <row r="24" spans="1:4">
      <c r="A24" s="1375">
        <f t="shared" si="0"/>
        <v>23</v>
      </c>
      <c r="B24" s="1508" t="s">
        <v>27</v>
      </c>
      <c r="C24" s="1384">
        <f>'Misc. Buffetware'!I10</f>
        <v>197556</v>
      </c>
      <c r="D24" s="1389"/>
    </row>
    <row r="25" spans="1:4">
      <c r="A25" s="1375">
        <f t="shared" si="0"/>
        <v>24</v>
      </c>
      <c r="B25" s="1508" t="s">
        <v>28</v>
      </c>
      <c r="C25" s="1384">
        <f>'Kitchen Ancillary'!I48</f>
        <v>4744652</v>
      </c>
      <c r="D25" s="1389"/>
    </row>
    <row r="26" spans="1:4">
      <c r="A26" s="1375">
        <f t="shared" si="0"/>
        <v>25</v>
      </c>
      <c r="B26" s="1508" t="s">
        <v>29</v>
      </c>
      <c r="C26" s="1384">
        <f>'F &amp; B Ancillary'!I17</f>
        <v>1069390</v>
      </c>
      <c r="D26" s="1389"/>
    </row>
    <row r="27" spans="1:4">
      <c r="A27" s="1375">
        <f t="shared" si="0"/>
        <v>26</v>
      </c>
      <c r="B27" s="1508" t="s">
        <v>30</v>
      </c>
      <c r="C27" s="1384">
        <f>Moulds!M117</f>
        <v>457947.49743750005</v>
      </c>
      <c r="D27" s="1389"/>
    </row>
    <row r="28" spans="1:4">
      <c r="A28" s="1375">
        <f t="shared" si="0"/>
        <v>27</v>
      </c>
      <c r="B28" s="1508" t="s">
        <v>31</v>
      </c>
      <c r="C28" s="1384">
        <f>'Pastry &amp; Bakery'!L94</f>
        <v>1274263.7529411765</v>
      </c>
      <c r="D28" s="1389"/>
    </row>
    <row r="29" spans="1:4">
      <c r="A29" s="1375">
        <f t="shared" si="0"/>
        <v>28</v>
      </c>
      <c r="B29" s="1508" t="s">
        <v>32</v>
      </c>
      <c r="C29" s="1384">
        <f>'Kitchen - Cookware '!M72</f>
        <v>1719656</v>
      </c>
      <c r="D29" s="1389"/>
    </row>
    <row r="30" spans="1:4">
      <c r="A30" s="1375">
        <f>A29+1</f>
        <v>29</v>
      </c>
      <c r="B30" s="1508" t="s">
        <v>33</v>
      </c>
      <c r="C30" s="1384">
        <f>'Kitchen - Knives '!K58</f>
        <v>348468.74374999997</v>
      </c>
      <c r="D30" s="1389"/>
    </row>
    <row r="31" spans="1:4">
      <c r="A31" s="1375">
        <f t="shared" ref="A31:A36" si="1">A30+1</f>
        <v>30</v>
      </c>
      <c r="B31" s="1508" t="s">
        <v>34</v>
      </c>
      <c r="C31" s="1384">
        <f>'Kitchen Utensils'!K148</f>
        <v>870121.7</v>
      </c>
      <c r="D31" s="1389"/>
    </row>
    <row r="32" spans="1:4">
      <c r="A32" s="1375">
        <f t="shared" si="1"/>
        <v>31</v>
      </c>
      <c r="B32" s="1508" t="s">
        <v>35</v>
      </c>
      <c r="C32" s="1384">
        <f>'Cast Iron'!L21</f>
        <v>767644</v>
      </c>
      <c r="D32" s="1389"/>
    </row>
    <row r="33" spans="1:4">
      <c r="A33" s="1375">
        <f t="shared" si="1"/>
        <v>32</v>
      </c>
      <c r="B33" s="1508" t="s">
        <v>36</v>
      </c>
      <c r="C33" s="1384">
        <f>'Polycarbonate GN Pans '!O63</f>
        <v>1457767.35</v>
      </c>
      <c r="D33" s="1389"/>
    </row>
    <row r="34" spans="1:4">
      <c r="A34" s="1375">
        <f t="shared" si="1"/>
        <v>33</v>
      </c>
      <c r="B34" s="1508" t="s">
        <v>37</v>
      </c>
      <c r="C34" s="1384">
        <f>'SS GN Pans '!I61</f>
        <v>936172.20000000007</v>
      </c>
      <c r="D34" s="1389"/>
    </row>
    <row r="35" spans="1:4">
      <c r="A35" s="1375">
        <f t="shared" si="1"/>
        <v>34</v>
      </c>
      <c r="B35" s="1508" t="s">
        <v>38</v>
      </c>
      <c r="C35" s="1384">
        <f>'Indian Cookware'!I82</f>
        <v>1901232.9000000001</v>
      </c>
      <c r="D35" s="1389"/>
    </row>
    <row r="36" spans="1:4">
      <c r="A36" s="1375">
        <f t="shared" si="1"/>
        <v>35</v>
      </c>
      <c r="B36" s="1508" t="s">
        <v>39</v>
      </c>
      <c r="C36" s="1384">
        <f>Cafeteria!H18</f>
        <v>131723</v>
      </c>
      <c r="D36" s="1389"/>
    </row>
    <row r="37" spans="1:4">
      <c r="A37" s="1375">
        <f t="shared" ref="A37:A45" si="2">A36+1</f>
        <v>36</v>
      </c>
      <c r="B37" s="1508" t="s">
        <v>40</v>
      </c>
      <c r="C37" s="1384"/>
      <c r="D37" s="1389"/>
    </row>
    <row r="38" spans="1:4">
      <c r="A38" s="1375">
        <f t="shared" si="2"/>
        <v>37</v>
      </c>
      <c r="B38" s="1508" t="s">
        <v>41</v>
      </c>
      <c r="C38" s="1384">
        <f>Crates!K14</f>
        <v>134001</v>
      </c>
      <c r="D38" s="1389"/>
    </row>
    <row r="39" spans="1:4">
      <c r="A39" s="1375">
        <f t="shared" si="2"/>
        <v>38</v>
      </c>
      <c r="B39" s="1508" t="s">
        <v>42</v>
      </c>
      <c r="C39" s="1384">
        <f>'Kitchen Hygiene Products'!I13</f>
        <v>11700</v>
      </c>
      <c r="D39" s="1389"/>
    </row>
    <row r="40" spans="1:4">
      <c r="A40" s="1375">
        <f t="shared" si="2"/>
        <v>39</v>
      </c>
      <c r="B40" s="1508" t="s">
        <v>43</v>
      </c>
      <c r="C40" s="1384"/>
      <c r="D40" s="1389"/>
    </row>
    <row r="41" spans="1:4">
      <c r="A41" s="1375">
        <f t="shared" si="2"/>
        <v>40</v>
      </c>
      <c r="B41" s="1508" t="s">
        <v>4927</v>
      </c>
      <c r="C41" s="1384">
        <f>'Chinaware - ADD + COFFEE SHOP'!L62</f>
        <v>1166998.4039999999</v>
      </c>
      <c r="D41" s="1389"/>
    </row>
    <row r="42" spans="1:4">
      <c r="A42" s="1375">
        <f t="shared" si="2"/>
        <v>41</v>
      </c>
      <c r="B42" s="1508" t="s">
        <v>4928</v>
      </c>
      <c r="C42" s="1384">
        <f>'Chinaware BQT + IRD'!I63</f>
        <v>2185591.1999999997</v>
      </c>
      <c r="D42" s="1389"/>
    </row>
    <row r="43" spans="1:4">
      <c r="A43" s="1375">
        <f t="shared" si="2"/>
        <v>42</v>
      </c>
      <c r="B43" s="1508" t="s">
        <v>4929</v>
      </c>
      <c r="C43" s="1384">
        <f>'Flatware - Banquets+IRD'!L30</f>
        <v>848176.73600000027</v>
      </c>
      <c r="D43" s="1389"/>
    </row>
    <row r="44" spans="1:4">
      <c r="A44" s="1375">
        <f t="shared" si="2"/>
        <v>43</v>
      </c>
      <c r="B44" s="1508" t="s">
        <v>4930</v>
      </c>
      <c r="C44" s="1384">
        <f>'Flatware  ADD + CS'!J37</f>
        <v>1121120</v>
      </c>
      <c r="D44" s="1389"/>
    </row>
    <row r="45" spans="1:4">
      <c r="A45" s="1375">
        <f t="shared" si="2"/>
        <v>44</v>
      </c>
      <c r="B45" s="1508" t="s">
        <v>4709</v>
      </c>
      <c r="C45" s="1384">
        <f>'Glassware '!O29</f>
        <v>737151.80346666672</v>
      </c>
      <c r="D45" s="1389"/>
    </row>
    <row r="46" spans="1:4">
      <c r="A46" s="1375">
        <f t="shared" ref="A46:A63" si="3">A45+1</f>
        <v>45</v>
      </c>
      <c r="B46" s="1508" t="s">
        <v>4710</v>
      </c>
      <c r="C46" s="1384">
        <f>'Pool Glassware '!J15</f>
        <v>104473.5</v>
      </c>
      <c r="D46" s="1389"/>
    </row>
    <row r="47" spans="1:4">
      <c r="A47" s="1375">
        <f t="shared" si="3"/>
        <v>46</v>
      </c>
      <c r="B47" s="1508" t="s">
        <v>48</v>
      </c>
      <c r="C47" s="1384">
        <f>'Cruet Set'!G3</f>
        <v>396000</v>
      </c>
      <c r="D47" s="1389"/>
    </row>
    <row r="48" spans="1:4">
      <c r="A48" s="1375">
        <f t="shared" si="3"/>
        <v>47</v>
      </c>
      <c r="B48" s="1508" t="s">
        <v>4711</v>
      </c>
      <c r="C48" s="1384">
        <f>'Table Mat '!G4</f>
        <v>90000</v>
      </c>
      <c r="D48" s="1389"/>
    </row>
    <row r="49" spans="1:4">
      <c r="A49" s="1375">
        <f t="shared" si="3"/>
        <v>48</v>
      </c>
      <c r="B49" s="1508" t="s">
        <v>4712</v>
      </c>
      <c r="C49" s="1384">
        <f>'Leatherette - General '!K3</f>
        <v>19200</v>
      </c>
      <c r="D49" s="1389"/>
    </row>
    <row r="50" spans="1:4">
      <c r="A50" s="1375">
        <f t="shared" si="3"/>
        <v>49</v>
      </c>
      <c r="B50" s="1508" t="s">
        <v>51</v>
      </c>
      <c r="C50" s="1384">
        <f>'F&amp; B-BANQUET EQUIPMENT'!I22</f>
        <v>633300</v>
      </c>
      <c r="D50" s="1389">
        <f>'F&amp; B-BANQUET EQUIPMENT'!K22</f>
        <v>37290</v>
      </c>
    </row>
    <row r="51" spans="1:4">
      <c r="A51" s="1375">
        <f t="shared" si="3"/>
        <v>50</v>
      </c>
      <c r="B51" s="1508" t="s">
        <v>4713</v>
      </c>
      <c r="C51" s="1384"/>
      <c r="D51" s="1389">
        <f>'Live Cooking Stn '!I21</f>
        <v>26700</v>
      </c>
    </row>
    <row r="52" spans="1:4">
      <c r="A52" s="1375">
        <f t="shared" si="3"/>
        <v>51</v>
      </c>
      <c r="B52" s="1508" t="s">
        <v>53</v>
      </c>
      <c r="C52" s="1384">
        <f>'Leatherette - Banquet'!I9</f>
        <v>284900</v>
      </c>
      <c r="D52" s="1389"/>
    </row>
    <row r="53" spans="1:4">
      <c r="A53" s="1375">
        <f t="shared" si="3"/>
        <v>52</v>
      </c>
      <c r="B53" s="1508" t="s">
        <v>4714</v>
      </c>
      <c r="C53" s="1384">
        <f>'Pass Around Tray '!J4</f>
        <v>128800</v>
      </c>
      <c r="D53" s="1389"/>
    </row>
    <row r="54" spans="1:4">
      <c r="A54" s="1375">
        <f t="shared" si="3"/>
        <v>53</v>
      </c>
      <c r="B54" s="1508" t="s">
        <v>4715</v>
      </c>
      <c r="C54" s="1384"/>
      <c r="D54" s="1389">
        <f>'Chafers '!J18</f>
        <v>17396.64</v>
      </c>
    </row>
    <row r="55" spans="1:4">
      <c r="A55" s="1375">
        <f t="shared" si="3"/>
        <v>54</v>
      </c>
      <c r="B55" s="55" t="s">
        <v>56</v>
      </c>
      <c r="C55" s="1384"/>
      <c r="D55" s="1389"/>
    </row>
    <row r="56" spans="1:4">
      <c r="A56" s="1375">
        <f t="shared" si="3"/>
        <v>55</v>
      </c>
      <c r="B56" s="1508" t="s">
        <v>4716</v>
      </c>
      <c r="C56" s="1384">
        <f>'Leatherette - Front Office '!J10</f>
        <v>88400</v>
      </c>
      <c r="D56" s="1389"/>
    </row>
    <row r="57" spans="1:4">
      <c r="A57" s="1375">
        <f t="shared" si="3"/>
        <v>56</v>
      </c>
      <c r="B57" s="1508" t="s">
        <v>58</v>
      </c>
      <c r="C57" s="1384">
        <f>'Front Of The House'!I13</f>
        <v>98300</v>
      </c>
      <c r="D57" s="1389"/>
    </row>
    <row r="58" spans="1:4">
      <c r="A58" s="1375">
        <f t="shared" si="3"/>
        <v>57</v>
      </c>
      <c r="B58" s="1508" t="s">
        <v>59</v>
      </c>
      <c r="C58" s="1384"/>
      <c r="D58" s="1389"/>
    </row>
    <row r="59" spans="1:4">
      <c r="A59" s="1375">
        <f t="shared" si="3"/>
        <v>58</v>
      </c>
      <c r="B59" s="1508" t="s">
        <v>60</v>
      </c>
      <c r="C59" s="1384"/>
      <c r="D59" s="1389"/>
    </row>
    <row r="60" spans="1:4">
      <c r="A60" s="1375">
        <f t="shared" si="3"/>
        <v>59</v>
      </c>
      <c r="B60" s="1508" t="s">
        <v>61</v>
      </c>
      <c r="C60" s="1384"/>
      <c r="D60" s="1389"/>
    </row>
    <row r="61" spans="1:4">
      <c r="A61" s="1375">
        <f t="shared" si="3"/>
        <v>60</v>
      </c>
      <c r="B61" s="1508" t="s">
        <v>62</v>
      </c>
      <c r="C61" s="1384"/>
      <c r="D61" s="1389"/>
    </row>
    <row r="62" spans="1:4">
      <c r="A62" s="1375">
        <f t="shared" si="3"/>
        <v>61</v>
      </c>
      <c r="B62" s="1508" t="s">
        <v>63</v>
      </c>
      <c r="C62" s="1384"/>
      <c r="D62" s="1389"/>
    </row>
    <row r="63" spans="1:4">
      <c r="A63" s="1375">
        <f t="shared" si="3"/>
        <v>62</v>
      </c>
      <c r="B63" s="1508" t="s">
        <v>64</v>
      </c>
      <c r="C63" s="1384"/>
      <c r="D63" s="1389"/>
    </row>
    <row r="64" spans="1:4" ht="15" thickBot="1">
      <c r="A64" s="1532" t="s">
        <v>4699</v>
      </c>
      <c r="B64" s="1533"/>
      <c r="C64" s="1387">
        <f>SUM(C2:C63)</f>
        <v>26698860.707595341</v>
      </c>
      <c r="D64" s="1390">
        <f>SUM(D2:D63)</f>
        <v>362868.64</v>
      </c>
    </row>
    <row r="65" spans="1:4" ht="15" thickBot="1">
      <c r="A65" s="1376" t="s">
        <v>4700</v>
      </c>
      <c r="B65" s="1509"/>
      <c r="C65" s="1377"/>
      <c r="D65" s="1391"/>
    </row>
    <row r="66" spans="1:4">
      <c r="A66" s="1378" t="s">
        <v>4701</v>
      </c>
      <c r="B66" s="1510"/>
      <c r="C66" s="1379"/>
      <c r="D66" s="1392"/>
    </row>
    <row r="67" spans="1:4">
      <c r="A67" s="1378" t="s">
        <v>4702</v>
      </c>
      <c r="B67" s="1510"/>
      <c r="C67" s="1379"/>
      <c r="D67" s="1392"/>
    </row>
    <row r="68" spans="1:4">
      <c r="A68" s="1378" t="s">
        <v>4703</v>
      </c>
      <c r="B68" s="1510"/>
      <c r="C68" s="1379"/>
      <c r="D68" s="1392"/>
    </row>
    <row r="69" spans="1:4">
      <c r="A69" s="1378" t="s">
        <v>4704</v>
      </c>
      <c r="B69" s="1510"/>
      <c r="C69" s="1379"/>
      <c r="D69" s="1392"/>
    </row>
    <row r="70" spans="1:4" ht="15" thickBot="1">
      <c r="A70" s="1380" t="s">
        <v>4705</v>
      </c>
      <c r="B70" s="1511"/>
      <c r="C70" s="1381"/>
      <c r="D70" s="1392"/>
    </row>
    <row r="71" spans="1:4">
      <c r="A71" s="1382"/>
      <c r="B71" s="1506"/>
      <c r="C71" s="1383"/>
      <c r="D71" s="1392"/>
    </row>
  </sheetData>
  <mergeCells count="1">
    <mergeCell ref="A64:B64"/>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H23"/>
  <sheetViews>
    <sheetView showGridLines="0" topLeftCell="A13" workbookViewId="0">
      <selection activeCell="J7" sqref="J7"/>
    </sheetView>
  </sheetViews>
  <sheetFormatPr defaultColWidth="10.1796875" defaultRowHeight="15" customHeight="1"/>
  <cols>
    <col min="1" max="1" width="7.1796875" style="213" customWidth="1"/>
    <col min="2" max="2" width="27.1796875" style="259" bestFit="1" customWidth="1"/>
    <col min="3" max="3" width="8.7265625" style="544" bestFit="1" customWidth="1"/>
    <col min="4" max="4" width="24.26953125" style="545" customWidth="1"/>
    <col min="5" max="5" width="21.81640625" style="213" customWidth="1"/>
    <col min="6" max="6" width="43" style="259" customWidth="1"/>
    <col min="7" max="7" width="11" style="213" customWidth="1"/>
    <col min="8" max="8" width="13.7265625" style="213" bestFit="1" customWidth="1"/>
    <col min="9" max="16384" width="10.1796875" style="213"/>
  </cols>
  <sheetData>
    <row r="1" spans="1:8" s="258" customFormat="1" ht="14.5">
      <c r="A1" s="775" t="s">
        <v>3212</v>
      </c>
      <c r="B1" s="776" t="s">
        <v>4426</v>
      </c>
      <c r="C1" s="777" t="s">
        <v>3142</v>
      </c>
      <c r="D1" s="778" t="s">
        <v>3134</v>
      </c>
      <c r="E1" s="779" t="s">
        <v>3153</v>
      </c>
      <c r="F1" s="780" t="s">
        <v>3154</v>
      </c>
      <c r="G1" s="779" t="s">
        <v>3155</v>
      </c>
      <c r="H1" s="781" t="s">
        <v>3156</v>
      </c>
    </row>
    <row r="2" spans="1:8" ht="91.5" customHeight="1">
      <c r="A2" s="782">
        <v>1</v>
      </c>
      <c r="B2" s="236" t="s">
        <v>284</v>
      </c>
      <c r="C2" s="542">
        <v>30</v>
      </c>
      <c r="D2" s="222"/>
      <c r="E2" s="214"/>
      <c r="F2" s="201" t="s">
        <v>3207</v>
      </c>
      <c r="G2" s="215">
        <v>101.92</v>
      </c>
      <c r="H2" s="239">
        <f>G2*C2</f>
        <v>3057.6</v>
      </c>
    </row>
    <row r="3" spans="1:8" s="258" customFormat="1" ht="20.149999999999999" customHeight="1">
      <c r="A3" s="782">
        <v>2</v>
      </c>
      <c r="B3" s="236" t="s">
        <v>285</v>
      </c>
      <c r="C3" s="542">
        <v>1000</v>
      </c>
      <c r="D3" s="222"/>
      <c r="E3" s="202"/>
      <c r="F3" s="224" t="s">
        <v>3208</v>
      </c>
      <c r="G3" s="202"/>
      <c r="H3" s="239">
        <f t="shared" ref="H3:H22" si="0">G3*C3</f>
        <v>0</v>
      </c>
    </row>
    <row r="4" spans="1:8" ht="29">
      <c r="A4" s="782">
        <v>3</v>
      </c>
      <c r="B4" s="236" t="s">
        <v>286</v>
      </c>
      <c r="C4" s="542">
        <v>115</v>
      </c>
      <c r="D4" s="556" t="s">
        <v>3139</v>
      </c>
      <c r="E4" s="202"/>
      <c r="F4" s="224"/>
      <c r="G4" s="202"/>
      <c r="H4" s="239">
        <f t="shared" si="0"/>
        <v>0</v>
      </c>
    </row>
    <row r="5" spans="1:8" ht="29">
      <c r="A5" s="782">
        <v>4</v>
      </c>
      <c r="B5" s="236" t="s">
        <v>287</v>
      </c>
      <c r="C5" s="542">
        <v>115</v>
      </c>
      <c r="D5" s="556" t="s">
        <v>3139</v>
      </c>
      <c r="E5" s="202"/>
      <c r="F5" s="224"/>
      <c r="G5" s="202"/>
      <c r="H5" s="239">
        <f t="shared" si="0"/>
        <v>0</v>
      </c>
    </row>
    <row r="6" spans="1:8" s="543" customFormat="1" ht="111.75" customHeight="1">
      <c r="A6" s="782">
        <v>5</v>
      </c>
      <c r="B6" s="236" t="s">
        <v>288</v>
      </c>
      <c r="C6" s="542">
        <v>115</v>
      </c>
      <c r="D6" s="556" t="s">
        <v>3139</v>
      </c>
      <c r="E6" s="218"/>
      <c r="F6" s="201"/>
      <c r="G6" s="209"/>
      <c r="H6" s="239">
        <f t="shared" si="0"/>
        <v>0</v>
      </c>
    </row>
    <row r="7" spans="1:8" ht="20.149999999999999" customHeight="1">
      <c r="A7" s="782">
        <v>6</v>
      </c>
      <c r="B7" s="236" t="s">
        <v>289</v>
      </c>
      <c r="C7" s="542">
        <v>2</v>
      </c>
      <c r="D7" s="556" t="s">
        <v>3140</v>
      </c>
      <c r="E7" s="202"/>
      <c r="F7" s="224"/>
      <c r="G7" s="202"/>
      <c r="H7" s="239">
        <f t="shared" si="0"/>
        <v>0</v>
      </c>
    </row>
    <row r="8" spans="1:8" s="258" customFormat="1" ht="29">
      <c r="A8" s="782">
        <v>7</v>
      </c>
      <c r="B8" s="236" t="s">
        <v>290</v>
      </c>
      <c r="C8" s="542">
        <v>25</v>
      </c>
      <c r="D8" s="556"/>
      <c r="E8" s="218"/>
      <c r="F8" s="225" t="s">
        <v>3209</v>
      </c>
      <c r="G8" s="216">
        <v>300</v>
      </c>
      <c r="H8" s="239">
        <f t="shared" si="0"/>
        <v>7500</v>
      </c>
    </row>
    <row r="9" spans="1:8" s="258" customFormat="1" ht="75.75" customHeight="1">
      <c r="A9" s="782">
        <v>8</v>
      </c>
      <c r="B9" s="236" t="s">
        <v>291</v>
      </c>
      <c r="C9" s="542">
        <v>10</v>
      </c>
      <c r="D9" s="222"/>
      <c r="E9" s="218"/>
      <c r="F9" s="225" t="s">
        <v>3210</v>
      </c>
      <c r="G9" s="216">
        <v>450</v>
      </c>
      <c r="H9" s="239">
        <f t="shared" si="0"/>
        <v>4500</v>
      </c>
    </row>
    <row r="10" spans="1:8" s="258" customFormat="1" ht="74.25" customHeight="1">
      <c r="A10" s="782">
        <v>9</v>
      </c>
      <c r="B10" s="236" t="s">
        <v>292</v>
      </c>
      <c r="C10" s="542">
        <v>5</v>
      </c>
      <c r="D10" s="222"/>
      <c r="E10" s="214"/>
      <c r="F10" s="225" t="s">
        <v>3211</v>
      </c>
      <c r="G10" s="216">
        <v>650</v>
      </c>
      <c r="H10" s="239">
        <f t="shared" si="0"/>
        <v>3250</v>
      </c>
    </row>
    <row r="11" spans="1:8" ht="20.149999999999999" customHeight="1">
      <c r="A11" s="782">
        <v>10</v>
      </c>
      <c r="B11" s="236" t="s">
        <v>293</v>
      </c>
      <c r="C11" s="542">
        <v>0</v>
      </c>
      <c r="D11" s="222"/>
      <c r="E11" s="202"/>
      <c r="F11" s="224"/>
      <c r="G11" s="202"/>
      <c r="H11" s="239">
        <f t="shared" si="0"/>
        <v>0</v>
      </c>
    </row>
    <row r="12" spans="1:8" ht="20.149999999999999" customHeight="1">
      <c r="A12" s="782">
        <v>11</v>
      </c>
      <c r="B12" s="236" t="s">
        <v>294</v>
      </c>
      <c r="C12" s="542">
        <v>0</v>
      </c>
      <c r="D12" s="222"/>
      <c r="E12" s="202"/>
      <c r="F12" s="224"/>
      <c r="G12" s="202"/>
      <c r="H12" s="239">
        <f t="shared" si="0"/>
        <v>0</v>
      </c>
    </row>
    <row r="13" spans="1:8" ht="20.149999999999999" customHeight="1">
      <c r="A13" s="782">
        <v>12</v>
      </c>
      <c r="B13" s="236" t="s">
        <v>295</v>
      </c>
      <c r="C13" s="1546">
        <v>3</v>
      </c>
      <c r="D13" s="1547" t="s">
        <v>3141</v>
      </c>
      <c r="E13" s="202"/>
      <c r="F13" s="224"/>
      <c r="G13" s="202"/>
      <c r="H13" s="239">
        <f t="shared" si="0"/>
        <v>0</v>
      </c>
    </row>
    <row r="14" spans="1:8" ht="20.149999999999999" customHeight="1">
      <c r="A14" s="782">
        <v>13</v>
      </c>
      <c r="B14" s="236" t="s">
        <v>296</v>
      </c>
      <c r="C14" s="1546"/>
      <c r="D14" s="1547"/>
      <c r="E14" s="202"/>
      <c r="F14" s="224"/>
      <c r="G14" s="202"/>
      <c r="H14" s="239">
        <f t="shared" si="0"/>
        <v>0</v>
      </c>
    </row>
    <row r="15" spans="1:8" ht="20.149999999999999" customHeight="1">
      <c r="A15" s="782">
        <v>14</v>
      </c>
      <c r="B15" s="236" t="s">
        <v>297</v>
      </c>
      <c r="C15" s="1546"/>
      <c r="D15" s="1547"/>
      <c r="E15" s="202"/>
      <c r="F15" s="224"/>
      <c r="G15" s="202"/>
      <c r="H15" s="239">
        <f t="shared" si="0"/>
        <v>0</v>
      </c>
    </row>
    <row r="16" spans="1:8" ht="20.149999999999999" customHeight="1">
      <c r="A16" s="782">
        <v>15</v>
      </c>
      <c r="B16" s="236" t="s">
        <v>298</v>
      </c>
      <c r="C16" s="542">
        <v>10</v>
      </c>
      <c r="D16" s="623"/>
      <c r="E16" s="202"/>
      <c r="F16" s="596" t="s">
        <v>4477</v>
      </c>
      <c r="G16" s="202">
        <v>1650</v>
      </c>
      <c r="H16" s="239">
        <f t="shared" si="0"/>
        <v>16500</v>
      </c>
    </row>
    <row r="17" spans="1:8" ht="20.149999999999999" customHeight="1">
      <c r="A17" s="782">
        <v>16</v>
      </c>
      <c r="B17" s="236" t="s">
        <v>299</v>
      </c>
      <c r="C17" s="542">
        <v>0</v>
      </c>
      <c r="D17" s="222"/>
      <c r="E17" s="202"/>
      <c r="F17" s="224"/>
      <c r="G17" s="202"/>
      <c r="H17" s="239">
        <f t="shared" si="0"/>
        <v>0</v>
      </c>
    </row>
    <row r="18" spans="1:8" ht="20.149999999999999" customHeight="1">
      <c r="A18" s="782">
        <v>17</v>
      </c>
      <c r="B18" s="236" t="s">
        <v>300</v>
      </c>
      <c r="C18" s="542">
        <v>0</v>
      </c>
      <c r="D18" s="222"/>
      <c r="E18" s="202"/>
      <c r="F18" s="224"/>
      <c r="G18" s="202"/>
      <c r="H18" s="239">
        <f t="shared" si="0"/>
        <v>0</v>
      </c>
    </row>
    <row r="19" spans="1:8" s="544" customFormat="1" ht="75.75" customHeight="1">
      <c r="A19" s="782">
        <v>18</v>
      </c>
      <c r="B19" s="236" t="s">
        <v>301</v>
      </c>
      <c r="C19" s="542">
        <v>30</v>
      </c>
      <c r="D19" s="222"/>
      <c r="E19" s="217"/>
      <c r="F19" s="225" t="s">
        <v>3213</v>
      </c>
      <c r="G19" s="216">
        <v>650</v>
      </c>
      <c r="H19" s="239">
        <f t="shared" si="0"/>
        <v>19500</v>
      </c>
    </row>
    <row r="20" spans="1:8" ht="20.149999999999999" customHeight="1">
      <c r="A20" s="782">
        <v>19</v>
      </c>
      <c r="B20" s="236" t="s">
        <v>302</v>
      </c>
      <c r="C20" s="542">
        <v>0</v>
      </c>
      <c r="D20" s="222"/>
      <c r="E20" s="202"/>
      <c r="F20" s="224"/>
      <c r="G20" s="202"/>
      <c r="H20" s="239">
        <f t="shared" si="0"/>
        <v>0</v>
      </c>
    </row>
    <row r="21" spans="1:8" ht="20.149999999999999" customHeight="1">
      <c r="A21" s="782">
        <v>20</v>
      </c>
      <c r="B21" s="236" t="s">
        <v>303</v>
      </c>
      <c r="C21" s="542">
        <v>0</v>
      </c>
      <c r="D21" s="222"/>
      <c r="E21" s="202"/>
      <c r="F21" s="224"/>
      <c r="G21" s="202"/>
      <c r="H21" s="239">
        <f t="shared" si="0"/>
        <v>0</v>
      </c>
    </row>
    <row r="22" spans="1:8" ht="20.149999999999999" customHeight="1" thickBot="1">
      <c r="A22" s="783">
        <v>21</v>
      </c>
      <c r="B22" s="784" t="s">
        <v>304</v>
      </c>
      <c r="C22" s="785">
        <v>20</v>
      </c>
      <c r="D22" s="786"/>
      <c r="E22" s="237"/>
      <c r="F22" s="732" t="s">
        <v>4478</v>
      </c>
      <c r="G22" s="237">
        <v>330</v>
      </c>
      <c r="H22" s="241">
        <f t="shared" si="0"/>
        <v>6600</v>
      </c>
    </row>
    <row r="23" spans="1:8" ht="15" customHeight="1" thickBot="1">
      <c r="A23" s="707"/>
      <c r="B23" s="787"/>
      <c r="C23" s="788"/>
      <c r="D23" s="789"/>
      <c r="E23" s="708"/>
      <c r="F23" s="1545" t="s">
        <v>3181</v>
      </c>
      <c r="G23" s="1548"/>
      <c r="H23" s="739">
        <f>SUM(H2:H22)</f>
        <v>60907.6</v>
      </c>
    </row>
  </sheetData>
  <mergeCells count="3">
    <mergeCell ref="C13:C15"/>
    <mergeCell ref="D13:D15"/>
    <mergeCell ref="F23:G23"/>
  </mergeCells>
  <pageMargins left="0.7" right="0.7" top="0.75" bottom="0.75" header="0.3" footer="0.3"/>
  <pageSetup orientation="portrait" r:id="rId1"/>
  <headerFooter>
    <oddFooter>&amp;C&amp;"Helvetica Neue,Regular"&amp;12&amp;K000000&amp;P</oddFooter>
  </headerFooter>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H118"/>
  <sheetViews>
    <sheetView showGridLines="0" topLeftCell="A112" workbookViewId="0">
      <selection activeCell="N4" sqref="N4"/>
    </sheetView>
  </sheetViews>
  <sheetFormatPr defaultColWidth="8.81640625" defaultRowHeight="15" customHeight="1"/>
  <cols>
    <col min="1" max="1" width="6.7265625" style="4" customWidth="1"/>
    <col min="2" max="2" width="15.7265625" style="4" customWidth="1"/>
    <col min="3" max="3" width="10.7265625" style="4" customWidth="1"/>
    <col min="4" max="4" width="11.81640625" style="142" customWidth="1"/>
    <col min="5" max="5" width="41.453125" style="223" customWidth="1"/>
    <col min="6" max="6" width="12.54296875" style="150" customWidth="1"/>
    <col min="7" max="7" width="17.453125" style="4" customWidth="1"/>
    <col min="8" max="8" width="21.54296875" style="4" customWidth="1"/>
    <col min="9" max="16384" width="8.81640625" style="4"/>
  </cols>
  <sheetData>
    <row r="1" spans="1:8" ht="30" customHeight="1" thickBot="1">
      <c r="A1" s="245" t="s">
        <v>65</v>
      </c>
      <c r="B1" s="227" t="s">
        <v>305</v>
      </c>
      <c r="C1" s="227" t="s">
        <v>306</v>
      </c>
      <c r="D1" s="227" t="s">
        <v>307</v>
      </c>
      <c r="E1" s="228" t="s">
        <v>308</v>
      </c>
      <c r="F1" s="229" t="s">
        <v>3132</v>
      </c>
      <c r="G1" s="230" t="s">
        <v>3155</v>
      </c>
      <c r="H1" s="230" t="s">
        <v>3180</v>
      </c>
    </row>
    <row r="2" spans="1:8" ht="27" customHeight="1">
      <c r="A2" s="558" t="s">
        <v>309</v>
      </c>
      <c r="B2" s="559"/>
      <c r="C2" s="559"/>
      <c r="D2" s="559"/>
      <c r="E2" s="560"/>
      <c r="F2" s="232"/>
      <c r="G2" s="233"/>
      <c r="H2" s="226"/>
    </row>
    <row r="3" spans="1:8" ht="62.15" customHeight="1">
      <c r="A3" s="242">
        <v>1</v>
      </c>
      <c r="B3" s="222"/>
      <c r="C3" s="143" t="s">
        <v>310</v>
      </c>
      <c r="D3" s="143" t="s">
        <v>311</v>
      </c>
      <c r="E3" s="234" t="s">
        <v>3214</v>
      </c>
      <c r="F3" s="202">
        <v>10</v>
      </c>
      <c r="G3" s="209">
        <v>391</v>
      </c>
      <c r="H3" s="239">
        <f t="shared" ref="H3:H34" si="0">G3*F3</f>
        <v>3910</v>
      </c>
    </row>
    <row r="4" spans="1:8" ht="62.15" customHeight="1">
      <c r="A4" s="242">
        <v>2</v>
      </c>
      <c r="B4" s="222"/>
      <c r="C4" s="143" t="s">
        <v>312</v>
      </c>
      <c r="D4" s="143" t="s">
        <v>313</v>
      </c>
      <c r="E4" s="234" t="s">
        <v>3215</v>
      </c>
      <c r="F4" s="202">
        <v>20</v>
      </c>
      <c r="G4" s="209">
        <v>187</v>
      </c>
      <c r="H4" s="239">
        <f t="shared" si="0"/>
        <v>3740</v>
      </c>
    </row>
    <row r="5" spans="1:8" ht="24.75" customHeight="1">
      <c r="A5" s="242">
        <v>3</v>
      </c>
      <c r="B5" s="222"/>
      <c r="C5" s="143" t="s">
        <v>314</v>
      </c>
      <c r="D5" s="143" t="s">
        <v>315</v>
      </c>
      <c r="E5" s="234" t="s">
        <v>3270</v>
      </c>
      <c r="F5" s="202"/>
      <c r="G5" s="209">
        <v>765</v>
      </c>
      <c r="H5" s="239">
        <f t="shared" si="0"/>
        <v>0</v>
      </c>
    </row>
    <row r="6" spans="1:8" ht="24.75" customHeight="1">
      <c r="A6" s="242">
        <v>4</v>
      </c>
      <c r="B6" s="222"/>
      <c r="C6" s="143" t="s">
        <v>316</v>
      </c>
      <c r="D6" s="143" t="s">
        <v>317</v>
      </c>
      <c r="E6" s="234" t="s">
        <v>3271</v>
      </c>
      <c r="F6" s="202"/>
      <c r="G6" s="209">
        <v>561</v>
      </c>
      <c r="H6" s="239">
        <f t="shared" si="0"/>
        <v>0</v>
      </c>
    </row>
    <row r="7" spans="1:8" ht="27" customHeight="1">
      <c r="A7" s="561" t="s">
        <v>318</v>
      </c>
      <c r="B7" s="562"/>
      <c r="C7" s="562"/>
      <c r="D7" s="562"/>
      <c r="E7" s="562"/>
      <c r="F7" s="202"/>
      <c r="G7" s="209">
        <v>0</v>
      </c>
      <c r="H7" s="239">
        <f t="shared" si="0"/>
        <v>0</v>
      </c>
    </row>
    <row r="8" spans="1:8" ht="72" customHeight="1">
      <c r="A8" s="242">
        <v>5</v>
      </c>
      <c r="B8" s="222"/>
      <c r="C8" s="143" t="s">
        <v>319</v>
      </c>
      <c r="D8" s="143" t="s">
        <v>320</v>
      </c>
      <c r="E8" s="234" t="s">
        <v>3272</v>
      </c>
      <c r="F8" s="202">
        <v>8</v>
      </c>
      <c r="G8" s="209">
        <v>5500</v>
      </c>
      <c r="H8" s="239">
        <f t="shared" si="0"/>
        <v>44000</v>
      </c>
    </row>
    <row r="9" spans="1:8" ht="24.75" customHeight="1">
      <c r="A9" s="561" t="s">
        <v>321</v>
      </c>
      <c r="B9" s="562"/>
      <c r="C9" s="562"/>
      <c r="D9" s="562"/>
      <c r="E9" s="562"/>
      <c r="F9" s="563"/>
      <c r="G9" s="209">
        <v>0</v>
      </c>
      <c r="H9" s="239">
        <f t="shared" si="0"/>
        <v>0</v>
      </c>
    </row>
    <row r="10" spans="1:8" ht="95.15" customHeight="1">
      <c r="A10" s="242">
        <v>6</v>
      </c>
      <c r="B10" s="222"/>
      <c r="C10" s="143" t="s">
        <v>322</v>
      </c>
      <c r="D10" s="143" t="s">
        <v>323</v>
      </c>
      <c r="E10" s="234" t="s">
        <v>3273</v>
      </c>
      <c r="F10" s="202">
        <v>1</v>
      </c>
      <c r="G10" s="209">
        <v>24650</v>
      </c>
      <c r="H10" s="239">
        <f t="shared" si="0"/>
        <v>24650</v>
      </c>
    </row>
    <row r="11" spans="1:8" ht="25.5" customHeight="1">
      <c r="A11" s="1549" t="s">
        <v>324</v>
      </c>
      <c r="B11" s="1550"/>
      <c r="C11" s="1550"/>
      <c r="D11" s="1550"/>
      <c r="E11" s="1550"/>
      <c r="F11" s="202"/>
      <c r="G11" s="209">
        <v>0</v>
      </c>
      <c r="H11" s="239">
        <f t="shared" si="0"/>
        <v>0</v>
      </c>
    </row>
    <row r="12" spans="1:8" ht="65.150000000000006" customHeight="1">
      <c r="A12" s="242">
        <v>7</v>
      </c>
      <c r="B12" s="146"/>
      <c r="C12" s="143" t="s">
        <v>325</v>
      </c>
      <c r="D12" s="143" t="s">
        <v>326</v>
      </c>
      <c r="E12" s="234" t="s">
        <v>3274</v>
      </c>
      <c r="F12" s="202">
        <v>10</v>
      </c>
      <c r="G12" s="209">
        <v>1105</v>
      </c>
      <c r="H12" s="239">
        <f t="shared" si="0"/>
        <v>11050</v>
      </c>
    </row>
    <row r="13" spans="1:8" ht="24.75" customHeight="1">
      <c r="A13" s="1549" t="s">
        <v>327</v>
      </c>
      <c r="B13" s="1550"/>
      <c r="C13" s="1550"/>
      <c r="D13" s="1550"/>
      <c r="E13" s="1550"/>
      <c r="F13" s="202"/>
      <c r="G13" s="209">
        <v>0</v>
      </c>
      <c r="H13" s="239">
        <f t="shared" si="0"/>
        <v>0</v>
      </c>
    </row>
    <row r="14" spans="1:8" ht="21.75" customHeight="1">
      <c r="A14" s="242"/>
      <c r="B14" s="1551" t="s">
        <v>328</v>
      </c>
      <c r="C14" s="1552"/>
      <c r="D14" s="1552"/>
      <c r="E14" s="235"/>
      <c r="F14" s="202"/>
      <c r="G14" s="209">
        <v>0</v>
      </c>
      <c r="H14" s="239">
        <f t="shared" si="0"/>
        <v>0</v>
      </c>
    </row>
    <row r="15" spans="1:8" ht="70" customHeight="1">
      <c r="A15" s="242">
        <v>8</v>
      </c>
      <c r="B15" s="222"/>
      <c r="C15" s="143" t="s">
        <v>329</v>
      </c>
      <c r="D15" s="143" t="s">
        <v>330</v>
      </c>
      <c r="E15" s="234" t="s">
        <v>3216</v>
      </c>
      <c r="F15" s="202">
        <v>30</v>
      </c>
      <c r="G15" s="209">
        <v>442</v>
      </c>
      <c r="H15" s="239">
        <f t="shared" si="0"/>
        <v>13260</v>
      </c>
    </row>
    <row r="16" spans="1:8" ht="22.5" customHeight="1">
      <c r="A16" s="242"/>
      <c r="B16" s="1551" t="s">
        <v>331</v>
      </c>
      <c r="C16" s="1552"/>
      <c r="D16" s="1552"/>
      <c r="E16" s="235"/>
      <c r="F16" s="202"/>
      <c r="G16" s="209">
        <v>0</v>
      </c>
      <c r="H16" s="239">
        <f t="shared" si="0"/>
        <v>0</v>
      </c>
    </row>
    <row r="17" spans="1:8" ht="55" customHeight="1">
      <c r="A17" s="242">
        <v>9</v>
      </c>
      <c r="B17" s="222"/>
      <c r="C17" s="143" t="s">
        <v>332</v>
      </c>
      <c r="D17" s="143" t="s">
        <v>333</v>
      </c>
      <c r="E17" s="234" t="s">
        <v>3275</v>
      </c>
      <c r="F17" s="202">
        <v>30</v>
      </c>
      <c r="G17" s="209">
        <v>85</v>
      </c>
      <c r="H17" s="239">
        <f t="shared" si="0"/>
        <v>2550</v>
      </c>
    </row>
    <row r="18" spans="1:8" ht="60" customHeight="1">
      <c r="A18" s="242">
        <v>10</v>
      </c>
      <c r="B18" s="222"/>
      <c r="C18" s="143" t="s">
        <v>334</v>
      </c>
      <c r="D18" s="143" t="s">
        <v>335</v>
      </c>
      <c r="E18" s="234" t="s">
        <v>3217</v>
      </c>
      <c r="F18" s="202">
        <v>45</v>
      </c>
      <c r="G18" s="209">
        <v>374</v>
      </c>
      <c r="H18" s="239">
        <f t="shared" si="0"/>
        <v>16830</v>
      </c>
    </row>
    <row r="19" spans="1:8" ht="22.5" customHeight="1">
      <c r="A19" s="242"/>
      <c r="B19" s="1551" t="s">
        <v>336</v>
      </c>
      <c r="C19" s="1552"/>
      <c r="D19" s="1552"/>
      <c r="E19" s="235"/>
      <c r="F19" s="202"/>
      <c r="G19" s="209">
        <v>0</v>
      </c>
      <c r="H19" s="239">
        <f t="shared" si="0"/>
        <v>0</v>
      </c>
    </row>
    <row r="20" spans="1:8" ht="75" customHeight="1">
      <c r="A20" s="242">
        <v>11</v>
      </c>
      <c r="B20" s="222"/>
      <c r="C20" s="143" t="s">
        <v>337</v>
      </c>
      <c r="D20" s="143" t="s">
        <v>338</v>
      </c>
      <c r="E20" s="234" t="s">
        <v>3218</v>
      </c>
      <c r="F20" s="202">
        <v>20</v>
      </c>
      <c r="G20" s="209">
        <v>1215.5</v>
      </c>
      <c r="H20" s="239">
        <f t="shared" si="0"/>
        <v>24310</v>
      </c>
    </row>
    <row r="21" spans="1:8" ht="28.5" customHeight="1">
      <c r="A21" s="242"/>
      <c r="B21" s="1551" t="s">
        <v>339</v>
      </c>
      <c r="C21" s="1552"/>
      <c r="D21" s="1552"/>
      <c r="E21" s="235"/>
      <c r="F21" s="202"/>
      <c r="G21" s="209">
        <v>0</v>
      </c>
      <c r="H21" s="239">
        <f t="shared" si="0"/>
        <v>0</v>
      </c>
    </row>
    <row r="22" spans="1:8" ht="60" customHeight="1">
      <c r="A22" s="242">
        <v>12</v>
      </c>
      <c r="B22" s="222"/>
      <c r="C22" s="143" t="s">
        <v>340</v>
      </c>
      <c r="D22" s="143" t="s">
        <v>341</v>
      </c>
      <c r="E22" s="234" t="s">
        <v>3219</v>
      </c>
      <c r="F22" s="202">
        <v>12</v>
      </c>
      <c r="G22" s="209">
        <v>586.5</v>
      </c>
      <c r="H22" s="239">
        <f t="shared" si="0"/>
        <v>7038</v>
      </c>
    </row>
    <row r="23" spans="1:8" ht="60" customHeight="1">
      <c r="A23" s="242">
        <v>13</v>
      </c>
      <c r="B23" s="222"/>
      <c r="C23" s="143" t="s">
        <v>342</v>
      </c>
      <c r="D23" s="143" t="s">
        <v>343</v>
      </c>
      <c r="E23" s="234" t="s">
        <v>3220</v>
      </c>
      <c r="F23" s="202">
        <v>36</v>
      </c>
      <c r="G23" s="209">
        <v>391</v>
      </c>
      <c r="H23" s="239">
        <f t="shared" si="0"/>
        <v>14076</v>
      </c>
    </row>
    <row r="24" spans="1:8" ht="25.5" customHeight="1">
      <c r="A24" s="242"/>
      <c r="B24" s="1551" t="s">
        <v>344</v>
      </c>
      <c r="C24" s="1552"/>
      <c r="D24" s="1552"/>
      <c r="E24" s="235"/>
      <c r="F24" s="202"/>
      <c r="G24" s="209">
        <v>0</v>
      </c>
      <c r="H24" s="239">
        <f t="shared" si="0"/>
        <v>0</v>
      </c>
    </row>
    <row r="25" spans="1:8" ht="60" customHeight="1">
      <c r="A25" s="242">
        <v>14</v>
      </c>
      <c r="B25" s="146"/>
      <c r="C25" s="143" t="s">
        <v>345</v>
      </c>
      <c r="D25" s="143" t="s">
        <v>346</v>
      </c>
      <c r="E25" s="234" t="s">
        <v>3221</v>
      </c>
      <c r="F25" s="202"/>
      <c r="G25" s="209">
        <v>2193</v>
      </c>
      <c r="H25" s="239">
        <f t="shared" si="0"/>
        <v>0</v>
      </c>
    </row>
    <row r="26" spans="1:8" ht="24.75" customHeight="1">
      <c r="A26" s="242"/>
      <c r="B26" s="1551" t="s">
        <v>347</v>
      </c>
      <c r="C26" s="1552"/>
      <c r="D26" s="1552"/>
      <c r="E26" s="235"/>
      <c r="F26" s="202"/>
      <c r="G26" s="209">
        <v>0</v>
      </c>
      <c r="H26" s="239">
        <f t="shared" si="0"/>
        <v>0</v>
      </c>
    </row>
    <row r="27" spans="1:8" ht="55" customHeight="1">
      <c r="A27" s="242">
        <v>15</v>
      </c>
      <c r="B27" s="222"/>
      <c r="C27" s="143" t="s">
        <v>348</v>
      </c>
      <c r="D27" s="143" t="s">
        <v>349</v>
      </c>
      <c r="E27" s="234" t="s">
        <v>3222</v>
      </c>
      <c r="F27" s="202"/>
      <c r="G27" s="209">
        <v>1360</v>
      </c>
      <c r="H27" s="239">
        <f t="shared" si="0"/>
        <v>0</v>
      </c>
    </row>
    <row r="28" spans="1:8" ht="55" customHeight="1">
      <c r="A28" s="242">
        <v>16</v>
      </c>
      <c r="B28" s="146"/>
      <c r="C28" s="143" t="s">
        <v>350</v>
      </c>
      <c r="D28" s="143" t="s">
        <v>351</v>
      </c>
      <c r="E28" s="234" t="s">
        <v>3223</v>
      </c>
      <c r="F28" s="202"/>
      <c r="G28" s="209">
        <v>595</v>
      </c>
      <c r="H28" s="239">
        <f t="shared" si="0"/>
        <v>0</v>
      </c>
    </row>
    <row r="29" spans="1:8" ht="25.5" customHeight="1">
      <c r="A29" s="1549" t="s">
        <v>352</v>
      </c>
      <c r="B29" s="1550"/>
      <c r="C29" s="1550"/>
      <c r="D29" s="1550"/>
      <c r="E29" s="1550"/>
      <c r="F29" s="202"/>
      <c r="G29" s="209">
        <v>0</v>
      </c>
      <c r="H29" s="239">
        <f t="shared" si="0"/>
        <v>0</v>
      </c>
    </row>
    <row r="30" spans="1:8" ht="25.5" customHeight="1">
      <c r="A30" s="242"/>
      <c r="B30" s="1551" t="s">
        <v>353</v>
      </c>
      <c r="C30" s="1552"/>
      <c r="D30" s="1552"/>
      <c r="E30" s="235"/>
      <c r="F30" s="202"/>
      <c r="G30" s="209">
        <v>0</v>
      </c>
      <c r="H30" s="239">
        <f t="shared" si="0"/>
        <v>0</v>
      </c>
    </row>
    <row r="31" spans="1:8" ht="69.75" customHeight="1">
      <c r="A31" s="242">
        <v>17</v>
      </c>
      <c r="B31" s="222"/>
      <c r="C31" s="143" t="s">
        <v>354</v>
      </c>
      <c r="D31" s="143" t="s">
        <v>355</v>
      </c>
      <c r="E31" s="234" t="s">
        <v>3276</v>
      </c>
      <c r="F31" s="202"/>
      <c r="G31" s="209">
        <v>544</v>
      </c>
      <c r="H31" s="239">
        <f t="shared" si="0"/>
        <v>0</v>
      </c>
    </row>
    <row r="32" spans="1:8" ht="65.25" customHeight="1">
      <c r="A32" s="242">
        <v>18</v>
      </c>
      <c r="B32" s="222"/>
      <c r="C32" s="143" t="s">
        <v>356</v>
      </c>
      <c r="D32" s="143" t="s">
        <v>357</v>
      </c>
      <c r="E32" s="234" t="s">
        <v>3277</v>
      </c>
      <c r="F32" s="202">
        <v>6</v>
      </c>
      <c r="G32" s="209">
        <v>867</v>
      </c>
      <c r="H32" s="239">
        <f t="shared" si="0"/>
        <v>5202</v>
      </c>
    </row>
    <row r="33" spans="1:8" ht="26.25" customHeight="1">
      <c r="A33" s="242"/>
      <c r="B33" s="1551" t="s">
        <v>358</v>
      </c>
      <c r="C33" s="1552"/>
      <c r="D33" s="1552"/>
      <c r="E33" s="235"/>
      <c r="F33" s="202"/>
      <c r="G33" s="209">
        <v>0</v>
      </c>
      <c r="H33" s="239">
        <f t="shared" si="0"/>
        <v>0</v>
      </c>
    </row>
    <row r="34" spans="1:8" ht="55" customHeight="1">
      <c r="A34" s="242">
        <v>19</v>
      </c>
      <c r="B34" s="222"/>
      <c r="C34" s="143" t="s">
        <v>359</v>
      </c>
      <c r="D34" s="143" t="s">
        <v>360</v>
      </c>
      <c r="E34" s="234" t="s">
        <v>3224</v>
      </c>
      <c r="F34" s="202"/>
      <c r="G34" s="209">
        <v>170</v>
      </c>
      <c r="H34" s="239">
        <f t="shared" si="0"/>
        <v>0</v>
      </c>
    </row>
    <row r="35" spans="1:8" ht="55" customHeight="1">
      <c r="A35" s="242">
        <v>20</v>
      </c>
      <c r="B35" s="222"/>
      <c r="C35" s="143" t="s">
        <v>361</v>
      </c>
      <c r="D35" s="143" t="s">
        <v>362</v>
      </c>
      <c r="E35" s="234" t="s">
        <v>3225</v>
      </c>
      <c r="F35" s="202">
        <v>3</v>
      </c>
      <c r="G35" s="209">
        <v>204</v>
      </c>
      <c r="H35" s="239">
        <f t="shared" ref="H35:H66" si="1">G35*F35</f>
        <v>612</v>
      </c>
    </row>
    <row r="36" spans="1:8" ht="55" customHeight="1">
      <c r="A36" s="242">
        <v>21</v>
      </c>
      <c r="B36" s="222"/>
      <c r="C36" s="143" t="s">
        <v>363</v>
      </c>
      <c r="D36" s="143" t="s">
        <v>364</v>
      </c>
      <c r="E36" s="234" t="s">
        <v>3278</v>
      </c>
      <c r="F36" s="202"/>
      <c r="G36" s="209">
        <v>136</v>
      </c>
      <c r="H36" s="239">
        <f t="shared" si="1"/>
        <v>0</v>
      </c>
    </row>
    <row r="37" spans="1:8" ht="55" customHeight="1">
      <c r="A37" s="242">
        <v>22</v>
      </c>
      <c r="B37" s="222"/>
      <c r="C37" s="143" t="s">
        <v>365</v>
      </c>
      <c r="D37" s="143" t="s">
        <v>366</v>
      </c>
      <c r="E37" s="234" t="s">
        <v>3279</v>
      </c>
      <c r="F37" s="202">
        <v>20</v>
      </c>
      <c r="G37" s="209">
        <v>637.5</v>
      </c>
      <c r="H37" s="239">
        <f t="shared" si="1"/>
        <v>12750</v>
      </c>
    </row>
    <row r="38" spans="1:8" ht="24.75" customHeight="1">
      <c r="A38" s="1549" t="s">
        <v>367</v>
      </c>
      <c r="B38" s="1550"/>
      <c r="C38" s="1550"/>
      <c r="D38" s="1550"/>
      <c r="E38" s="1550"/>
      <c r="F38" s="202"/>
      <c r="G38" s="209">
        <v>0</v>
      </c>
      <c r="H38" s="239">
        <f t="shared" si="1"/>
        <v>0</v>
      </c>
    </row>
    <row r="39" spans="1:8" ht="74.25" customHeight="1">
      <c r="A39" s="242">
        <v>23</v>
      </c>
      <c r="B39" s="146"/>
      <c r="C39" s="143" t="s">
        <v>368</v>
      </c>
      <c r="D39" s="143" t="s">
        <v>369</v>
      </c>
      <c r="E39" s="234" t="s">
        <v>3226</v>
      </c>
      <c r="F39" s="202">
        <v>12</v>
      </c>
      <c r="G39" s="209">
        <v>1258</v>
      </c>
      <c r="H39" s="239">
        <f t="shared" si="1"/>
        <v>15096</v>
      </c>
    </row>
    <row r="40" spans="1:8" ht="55" customHeight="1">
      <c r="A40" s="242">
        <v>24</v>
      </c>
      <c r="B40" s="146"/>
      <c r="C40" s="143" t="s">
        <v>370</v>
      </c>
      <c r="D40" s="143" t="s">
        <v>371</v>
      </c>
      <c r="E40" s="234" t="s">
        <v>3227</v>
      </c>
      <c r="F40" s="202">
        <v>30</v>
      </c>
      <c r="G40" s="209">
        <v>1020</v>
      </c>
      <c r="H40" s="239">
        <f t="shared" si="1"/>
        <v>30600</v>
      </c>
    </row>
    <row r="41" spans="1:8" ht="50.15" customHeight="1">
      <c r="A41" s="242">
        <v>25</v>
      </c>
      <c r="B41" s="146"/>
      <c r="C41" s="143" t="s">
        <v>372</v>
      </c>
      <c r="D41" s="143" t="s">
        <v>373</v>
      </c>
      <c r="E41" s="234" t="s">
        <v>3228</v>
      </c>
      <c r="F41" s="202">
        <v>100</v>
      </c>
      <c r="G41" s="209">
        <v>153</v>
      </c>
      <c r="H41" s="239">
        <f t="shared" si="1"/>
        <v>15300</v>
      </c>
    </row>
    <row r="42" spans="1:8" ht="50.15" customHeight="1">
      <c r="A42" s="242">
        <v>26</v>
      </c>
      <c r="B42" s="146"/>
      <c r="C42" s="143" t="s">
        <v>374</v>
      </c>
      <c r="D42" s="143" t="s">
        <v>375</v>
      </c>
      <c r="E42" s="234" t="s">
        <v>3280</v>
      </c>
      <c r="F42" s="202">
        <v>100</v>
      </c>
      <c r="G42" s="209">
        <v>153</v>
      </c>
      <c r="H42" s="239">
        <f t="shared" si="1"/>
        <v>15300</v>
      </c>
    </row>
    <row r="43" spans="1:8" ht="50.15" customHeight="1">
      <c r="A43" s="242">
        <v>27</v>
      </c>
      <c r="B43" s="146"/>
      <c r="C43" s="143" t="s">
        <v>376</v>
      </c>
      <c r="D43" s="143" t="s">
        <v>377</v>
      </c>
      <c r="E43" s="234" t="s">
        <v>3281</v>
      </c>
      <c r="F43" s="202">
        <v>100</v>
      </c>
      <c r="G43" s="209">
        <v>153</v>
      </c>
      <c r="H43" s="239">
        <f t="shared" si="1"/>
        <v>15300</v>
      </c>
    </row>
    <row r="44" spans="1:8" ht="50.15" customHeight="1">
      <c r="A44" s="242">
        <v>28</v>
      </c>
      <c r="B44" s="146"/>
      <c r="C44" s="143" t="s">
        <v>378</v>
      </c>
      <c r="D44" s="143" t="s">
        <v>379</v>
      </c>
      <c r="E44" s="234" t="s">
        <v>3229</v>
      </c>
      <c r="F44" s="202">
        <v>100</v>
      </c>
      <c r="G44" s="209">
        <v>153</v>
      </c>
      <c r="H44" s="239">
        <f t="shared" si="1"/>
        <v>15300</v>
      </c>
    </row>
    <row r="45" spans="1:8" ht="50.15" customHeight="1">
      <c r="A45" s="242">
        <v>29</v>
      </c>
      <c r="B45" s="146"/>
      <c r="C45" s="143" t="s">
        <v>380</v>
      </c>
      <c r="D45" s="143" t="s">
        <v>381</v>
      </c>
      <c r="E45" s="234" t="s">
        <v>3230</v>
      </c>
      <c r="F45" s="202">
        <v>60</v>
      </c>
      <c r="G45" s="209">
        <v>297.5</v>
      </c>
      <c r="H45" s="239">
        <f t="shared" si="1"/>
        <v>17850</v>
      </c>
    </row>
    <row r="46" spans="1:8" ht="26.25" customHeight="1">
      <c r="A46" s="1549" t="s">
        <v>382</v>
      </c>
      <c r="B46" s="1550"/>
      <c r="C46" s="1550"/>
      <c r="D46" s="1550"/>
      <c r="E46" s="1550"/>
      <c r="F46" s="202"/>
      <c r="G46" s="209">
        <v>0</v>
      </c>
      <c r="H46" s="239">
        <f t="shared" si="1"/>
        <v>0</v>
      </c>
    </row>
    <row r="47" spans="1:8" ht="55" customHeight="1">
      <c r="A47" s="242">
        <v>30</v>
      </c>
      <c r="B47" s="222"/>
      <c r="C47" s="143" t="s">
        <v>383</v>
      </c>
      <c r="D47" s="143" t="s">
        <v>384</v>
      </c>
      <c r="E47" s="234" t="s">
        <v>3282</v>
      </c>
      <c r="F47" s="202"/>
      <c r="G47" s="209">
        <v>552.5</v>
      </c>
      <c r="H47" s="239">
        <f t="shared" si="1"/>
        <v>0</v>
      </c>
    </row>
    <row r="48" spans="1:8" ht="55" customHeight="1">
      <c r="A48" s="242">
        <v>31</v>
      </c>
      <c r="B48" s="222"/>
      <c r="C48" s="143" t="s">
        <v>385</v>
      </c>
      <c r="D48" s="143" t="s">
        <v>386</v>
      </c>
      <c r="E48" s="234" t="s">
        <v>3283</v>
      </c>
      <c r="F48" s="202"/>
      <c r="G48" s="209">
        <v>340</v>
      </c>
      <c r="H48" s="239">
        <f t="shared" si="1"/>
        <v>0</v>
      </c>
    </row>
    <row r="49" spans="1:8" ht="55" customHeight="1">
      <c r="A49" s="242">
        <v>32</v>
      </c>
      <c r="B49" s="146"/>
      <c r="C49" s="143" t="s">
        <v>387</v>
      </c>
      <c r="D49" s="143" t="s">
        <v>388</v>
      </c>
      <c r="E49" s="234" t="s">
        <v>3284</v>
      </c>
      <c r="F49" s="202">
        <v>200</v>
      </c>
      <c r="G49" s="209">
        <v>100</v>
      </c>
      <c r="H49" s="239">
        <f t="shared" si="1"/>
        <v>20000</v>
      </c>
    </row>
    <row r="50" spans="1:8" ht="55" customHeight="1">
      <c r="A50" s="242">
        <v>33</v>
      </c>
      <c r="B50" s="146"/>
      <c r="C50" s="143" t="s">
        <v>389</v>
      </c>
      <c r="D50" s="143" t="s">
        <v>390</v>
      </c>
      <c r="E50" s="234" t="s">
        <v>3285</v>
      </c>
      <c r="F50" s="202">
        <v>200</v>
      </c>
      <c r="G50" s="209">
        <v>100</v>
      </c>
      <c r="H50" s="239">
        <f t="shared" si="1"/>
        <v>20000</v>
      </c>
    </row>
    <row r="51" spans="1:8" ht="55" customHeight="1">
      <c r="A51" s="242">
        <v>34</v>
      </c>
      <c r="B51" s="146"/>
      <c r="C51" s="143" t="s">
        <v>391</v>
      </c>
      <c r="D51" s="143" t="s">
        <v>392</v>
      </c>
      <c r="E51" s="234" t="s">
        <v>3286</v>
      </c>
      <c r="F51" s="202">
        <v>200</v>
      </c>
      <c r="G51" s="209">
        <v>100</v>
      </c>
      <c r="H51" s="239">
        <f t="shared" si="1"/>
        <v>20000</v>
      </c>
    </row>
    <row r="52" spans="1:8" ht="55" customHeight="1">
      <c r="A52" s="242">
        <v>35</v>
      </c>
      <c r="B52" s="146"/>
      <c r="C52" s="143" t="s">
        <v>393</v>
      </c>
      <c r="D52" s="143" t="s">
        <v>394</v>
      </c>
      <c r="E52" s="234" t="s">
        <v>3287</v>
      </c>
      <c r="F52" s="202">
        <v>200</v>
      </c>
      <c r="G52" s="209">
        <v>100</v>
      </c>
      <c r="H52" s="239">
        <f t="shared" si="1"/>
        <v>20000</v>
      </c>
    </row>
    <row r="53" spans="1:8" ht="55" customHeight="1">
      <c r="A53" s="242">
        <v>36</v>
      </c>
      <c r="B53" s="146"/>
      <c r="C53" s="143" t="s">
        <v>395</v>
      </c>
      <c r="D53" s="143" t="s">
        <v>396</v>
      </c>
      <c r="E53" s="234" t="s">
        <v>3231</v>
      </c>
      <c r="F53" s="202">
        <v>200</v>
      </c>
      <c r="G53" s="209">
        <v>100</v>
      </c>
      <c r="H53" s="239">
        <f t="shared" si="1"/>
        <v>20000</v>
      </c>
    </row>
    <row r="54" spans="1:8" ht="55" customHeight="1">
      <c r="A54" s="242">
        <v>37</v>
      </c>
      <c r="B54" s="146"/>
      <c r="C54" s="143" t="s">
        <v>397</v>
      </c>
      <c r="D54" s="143" t="s">
        <v>398</v>
      </c>
      <c r="E54" s="234" t="s">
        <v>3288</v>
      </c>
      <c r="F54" s="202">
        <v>100</v>
      </c>
      <c r="G54" s="209">
        <v>195.5</v>
      </c>
      <c r="H54" s="239">
        <f t="shared" si="1"/>
        <v>19550</v>
      </c>
    </row>
    <row r="55" spans="1:8" ht="55" customHeight="1">
      <c r="A55" s="242">
        <v>38</v>
      </c>
      <c r="B55" s="146"/>
      <c r="C55" s="143" t="s">
        <v>399</v>
      </c>
      <c r="D55" s="143" t="s">
        <v>400</v>
      </c>
      <c r="E55" s="234" t="s">
        <v>3289</v>
      </c>
      <c r="F55" s="202">
        <v>100</v>
      </c>
      <c r="G55" s="209">
        <v>153</v>
      </c>
      <c r="H55" s="239">
        <f t="shared" si="1"/>
        <v>15300</v>
      </c>
    </row>
    <row r="56" spans="1:8" ht="55" customHeight="1">
      <c r="A56" s="242">
        <v>39</v>
      </c>
      <c r="B56" s="146"/>
      <c r="C56" s="143" t="s">
        <v>401</v>
      </c>
      <c r="D56" s="143" t="s">
        <v>402</v>
      </c>
      <c r="E56" s="234" t="s">
        <v>3232</v>
      </c>
      <c r="F56" s="202">
        <v>50</v>
      </c>
      <c r="G56" s="209">
        <v>85</v>
      </c>
      <c r="H56" s="239">
        <f t="shared" si="1"/>
        <v>4250</v>
      </c>
    </row>
    <row r="57" spans="1:8" ht="18.75" customHeight="1">
      <c r="A57" s="1553" t="s">
        <v>403</v>
      </c>
      <c r="B57" s="1554"/>
      <c r="C57" s="1554"/>
      <c r="D57" s="1554"/>
      <c r="E57" s="1554"/>
      <c r="F57" s="202"/>
      <c r="G57" s="209">
        <v>0</v>
      </c>
      <c r="H57" s="239">
        <f t="shared" si="1"/>
        <v>0</v>
      </c>
    </row>
    <row r="58" spans="1:8" ht="62.15" customHeight="1">
      <c r="A58" s="242">
        <v>40</v>
      </c>
      <c r="B58" s="146"/>
      <c r="C58" s="143" t="s">
        <v>404</v>
      </c>
      <c r="D58" s="143" t="s">
        <v>405</v>
      </c>
      <c r="E58" s="234" t="s">
        <v>3233</v>
      </c>
      <c r="F58" s="202">
        <v>16</v>
      </c>
      <c r="G58" s="209">
        <v>250</v>
      </c>
      <c r="H58" s="239">
        <f t="shared" si="1"/>
        <v>4000</v>
      </c>
    </row>
    <row r="59" spans="1:8" ht="62.15" customHeight="1">
      <c r="A59" s="242">
        <v>41</v>
      </c>
      <c r="B59" s="146"/>
      <c r="C59" s="143" t="s">
        <v>406</v>
      </c>
      <c r="D59" s="143" t="s">
        <v>407</v>
      </c>
      <c r="E59" s="234" t="s">
        <v>3234</v>
      </c>
      <c r="F59" s="202">
        <v>16</v>
      </c>
      <c r="G59" s="209">
        <v>250</v>
      </c>
      <c r="H59" s="239">
        <f t="shared" si="1"/>
        <v>4000</v>
      </c>
    </row>
    <row r="60" spans="1:8" ht="62.15" customHeight="1">
      <c r="A60" s="242">
        <v>42</v>
      </c>
      <c r="B60" s="146"/>
      <c r="C60" s="143" t="s">
        <v>408</v>
      </c>
      <c r="D60" s="143" t="s">
        <v>409</v>
      </c>
      <c r="E60" s="234" t="s">
        <v>3235</v>
      </c>
      <c r="F60" s="202">
        <v>12</v>
      </c>
      <c r="G60" s="209">
        <v>250</v>
      </c>
      <c r="H60" s="239">
        <f t="shared" si="1"/>
        <v>3000</v>
      </c>
    </row>
    <row r="61" spans="1:8" ht="57.75" customHeight="1">
      <c r="A61" s="242">
        <v>42</v>
      </c>
      <c r="B61" s="146"/>
      <c r="C61" s="143" t="s">
        <v>410</v>
      </c>
      <c r="D61" s="143" t="s">
        <v>411</v>
      </c>
      <c r="E61" s="234" t="s">
        <v>3290</v>
      </c>
      <c r="F61" s="202">
        <v>10</v>
      </c>
      <c r="G61" s="209">
        <v>399.5</v>
      </c>
      <c r="H61" s="239">
        <f t="shared" si="1"/>
        <v>3995</v>
      </c>
    </row>
    <row r="62" spans="1:8" ht="65.150000000000006" customHeight="1">
      <c r="A62" s="242">
        <v>43</v>
      </c>
      <c r="B62" s="222"/>
      <c r="C62" s="143" t="s">
        <v>412</v>
      </c>
      <c r="D62" s="143" t="s">
        <v>413</v>
      </c>
      <c r="E62" s="234" t="s">
        <v>3291</v>
      </c>
      <c r="F62" s="202">
        <v>20</v>
      </c>
      <c r="G62" s="209">
        <v>493</v>
      </c>
      <c r="H62" s="239">
        <f t="shared" si="1"/>
        <v>9860</v>
      </c>
    </row>
    <row r="63" spans="1:8" ht="60" customHeight="1">
      <c r="A63" s="242">
        <v>44</v>
      </c>
      <c r="B63" s="222"/>
      <c r="C63" s="143" t="s">
        <v>414</v>
      </c>
      <c r="D63" s="143" t="s">
        <v>415</v>
      </c>
      <c r="E63" s="234" t="s">
        <v>3292</v>
      </c>
      <c r="F63" s="202">
        <v>20</v>
      </c>
      <c r="G63" s="209">
        <v>255</v>
      </c>
      <c r="H63" s="239">
        <f t="shared" si="1"/>
        <v>5100</v>
      </c>
    </row>
    <row r="64" spans="1:8" ht="23.25" customHeight="1">
      <c r="A64" s="1549" t="s">
        <v>403</v>
      </c>
      <c r="B64" s="1550"/>
      <c r="C64" s="1550"/>
      <c r="D64" s="1550"/>
      <c r="E64" s="1550"/>
      <c r="F64" s="202"/>
      <c r="G64" s="209">
        <v>0</v>
      </c>
      <c r="H64" s="239">
        <f t="shared" si="1"/>
        <v>0</v>
      </c>
    </row>
    <row r="65" spans="1:8" ht="58" customHeight="1">
      <c r="A65" s="242">
        <v>45</v>
      </c>
      <c r="B65" s="146"/>
      <c r="C65" s="143" t="s">
        <v>416</v>
      </c>
      <c r="D65" s="143" t="s">
        <v>417</v>
      </c>
      <c r="E65" s="234" t="s">
        <v>3236</v>
      </c>
      <c r="F65" s="202">
        <v>100</v>
      </c>
      <c r="G65" s="209">
        <v>93.5</v>
      </c>
      <c r="H65" s="239">
        <f t="shared" si="1"/>
        <v>9350</v>
      </c>
    </row>
    <row r="66" spans="1:8" ht="58" customHeight="1">
      <c r="A66" s="242">
        <v>46</v>
      </c>
      <c r="B66" s="222"/>
      <c r="C66" s="143" t="s">
        <v>418</v>
      </c>
      <c r="D66" s="143" t="s">
        <v>419</v>
      </c>
      <c r="E66" s="234" t="s">
        <v>3237</v>
      </c>
      <c r="F66" s="202">
        <v>100</v>
      </c>
      <c r="G66" s="209">
        <v>63.75</v>
      </c>
      <c r="H66" s="239">
        <f t="shared" si="1"/>
        <v>6375</v>
      </c>
    </row>
    <row r="67" spans="1:8" ht="58" customHeight="1">
      <c r="A67" s="242">
        <v>47</v>
      </c>
      <c r="B67" s="146"/>
      <c r="C67" s="143" t="s">
        <v>420</v>
      </c>
      <c r="D67" s="143" t="s">
        <v>421</v>
      </c>
      <c r="E67" s="234" t="s">
        <v>3238</v>
      </c>
      <c r="F67" s="202">
        <v>15</v>
      </c>
      <c r="G67" s="209">
        <v>1105</v>
      </c>
      <c r="H67" s="239">
        <f t="shared" ref="H67:H98" si="2">G67*F67</f>
        <v>16575</v>
      </c>
    </row>
    <row r="68" spans="1:8" ht="58" customHeight="1">
      <c r="A68" s="242">
        <v>48</v>
      </c>
      <c r="B68" s="146"/>
      <c r="C68" s="143" t="s">
        <v>422</v>
      </c>
      <c r="D68" s="143" t="s">
        <v>423</v>
      </c>
      <c r="E68" s="234" t="s">
        <v>3239</v>
      </c>
      <c r="F68" s="202"/>
      <c r="G68" s="209">
        <v>637.5</v>
      </c>
      <c r="H68" s="239">
        <f t="shared" si="2"/>
        <v>0</v>
      </c>
    </row>
    <row r="69" spans="1:8" ht="58" customHeight="1">
      <c r="A69" s="242">
        <v>49</v>
      </c>
      <c r="B69" s="146"/>
      <c r="C69" s="143" t="s">
        <v>424</v>
      </c>
      <c r="D69" s="143" t="s">
        <v>425</v>
      </c>
      <c r="E69" s="234" t="s">
        <v>3240</v>
      </c>
      <c r="F69" s="202">
        <v>40</v>
      </c>
      <c r="G69" s="209">
        <v>187</v>
      </c>
      <c r="H69" s="239">
        <f t="shared" si="2"/>
        <v>7480</v>
      </c>
    </row>
    <row r="70" spans="1:8" ht="58" customHeight="1">
      <c r="A70" s="242">
        <v>50</v>
      </c>
      <c r="B70" s="146"/>
      <c r="C70" s="143" t="s">
        <v>426</v>
      </c>
      <c r="D70" s="143" t="s">
        <v>427</v>
      </c>
      <c r="E70" s="234" t="s">
        <v>3241</v>
      </c>
      <c r="F70" s="202">
        <v>75</v>
      </c>
      <c r="G70" s="209">
        <v>68</v>
      </c>
      <c r="H70" s="239">
        <f t="shared" si="2"/>
        <v>5100</v>
      </c>
    </row>
    <row r="71" spans="1:8" ht="21" customHeight="1">
      <c r="A71" s="1553" t="s">
        <v>428</v>
      </c>
      <c r="B71" s="1554"/>
      <c r="C71" s="1554"/>
      <c r="D71" s="1554"/>
      <c r="E71" s="1554"/>
      <c r="F71" s="202"/>
      <c r="G71" s="209">
        <v>0</v>
      </c>
      <c r="H71" s="239">
        <f t="shared" si="2"/>
        <v>0</v>
      </c>
    </row>
    <row r="72" spans="1:8" ht="58" customHeight="1">
      <c r="A72" s="242">
        <v>51</v>
      </c>
      <c r="B72" s="146"/>
      <c r="C72" s="143" t="s">
        <v>429</v>
      </c>
      <c r="D72" s="143" t="s">
        <v>430</v>
      </c>
      <c r="E72" s="234" t="s">
        <v>3242</v>
      </c>
      <c r="F72" s="202">
        <v>24</v>
      </c>
      <c r="G72" s="209">
        <v>255</v>
      </c>
      <c r="H72" s="239">
        <f t="shared" si="2"/>
        <v>6120</v>
      </c>
    </row>
    <row r="73" spans="1:8" ht="58" customHeight="1">
      <c r="A73" s="242">
        <v>52</v>
      </c>
      <c r="B73" s="146"/>
      <c r="C73" s="143" t="s">
        <v>431</v>
      </c>
      <c r="D73" s="143" t="s">
        <v>432</v>
      </c>
      <c r="E73" s="234" t="s">
        <v>3243</v>
      </c>
      <c r="F73" s="202">
        <v>30</v>
      </c>
      <c r="G73" s="209">
        <v>476</v>
      </c>
      <c r="H73" s="239">
        <f t="shared" si="2"/>
        <v>14280</v>
      </c>
    </row>
    <row r="74" spans="1:8" ht="58" customHeight="1">
      <c r="A74" s="242">
        <v>53</v>
      </c>
      <c r="B74" s="146"/>
      <c r="C74" s="143" t="s">
        <v>433</v>
      </c>
      <c r="D74" s="143" t="s">
        <v>434</v>
      </c>
      <c r="E74" s="234" t="s">
        <v>3244</v>
      </c>
      <c r="F74" s="202">
        <v>30</v>
      </c>
      <c r="G74" s="209">
        <v>238</v>
      </c>
      <c r="H74" s="239">
        <f t="shared" si="2"/>
        <v>7140</v>
      </c>
    </row>
    <row r="75" spans="1:8" ht="65.25" customHeight="1">
      <c r="A75" s="242">
        <v>54</v>
      </c>
      <c r="B75" s="146"/>
      <c r="C75" s="143" t="s">
        <v>435</v>
      </c>
      <c r="D75" s="143" t="s">
        <v>436</v>
      </c>
      <c r="E75" s="234" t="s">
        <v>3293</v>
      </c>
      <c r="F75" s="202">
        <v>15</v>
      </c>
      <c r="G75" s="209">
        <v>1020</v>
      </c>
      <c r="H75" s="239">
        <f t="shared" si="2"/>
        <v>15300</v>
      </c>
    </row>
    <row r="76" spans="1:8" ht="21" customHeight="1">
      <c r="A76" s="242"/>
      <c r="B76" s="1556" t="s">
        <v>437</v>
      </c>
      <c r="C76" s="1555"/>
      <c r="D76" s="1555"/>
      <c r="E76" s="235"/>
      <c r="F76" s="202"/>
      <c r="G76" s="209">
        <v>0</v>
      </c>
      <c r="H76" s="239">
        <f t="shared" si="2"/>
        <v>0</v>
      </c>
    </row>
    <row r="77" spans="1:8" ht="55" customHeight="1">
      <c r="A77" s="242">
        <v>55</v>
      </c>
      <c r="B77" s="146"/>
      <c r="C77" s="143" t="s">
        <v>438</v>
      </c>
      <c r="D77" s="143" t="s">
        <v>439</v>
      </c>
      <c r="E77" s="234" t="s">
        <v>3245</v>
      </c>
      <c r="F77" s="202">
        <v>20</v>
      </c>
      <c r="G77" s="209">
        <v>1513</v>
      </c>
      <c r="H77" s="239">
        <f t="shared" si="2"/>
        <v>30260</v>
      </c>
    </row>
    <row r="78" spans="1:8" ht="55" customHeight="1">
      <c r="A78" s="242">
        <v>56</v>
      </c>
      <c r="B78" s="146"/>
      <c r="C78" s="143" t="s">
        <v>440</v>
      </c>
      <c r="D78" s="143" t="s">
        <v>441</v>
      </c>
      <c r="E78" s="234" t="s">
        <v>3246</v>
      </c>
      <c r="F78" s="202"/>
      <c r="G78" s="209">
        <v>705.5</v>
      </c>
      <c r="H78" s="239">
        <f t="shared" si="2"/>
        <v>0</v>
      </c>
    </row>
    <row r="79" spans="1:8" ht="21.75" customHeight="1">
      <c r="A79" s="242"/>
      <c r="B79" s="1556" t="s">
        <v>442</v>
      </c>
      <c r="C79" s="1555"/>
      <c r="D79" s="1555"/>
      <c r="E79" s="235"/>
      <c r="F79" s="202"/>
      <c r="G79" s="209">
        <v>0</v>
      </c>
      <c r="H79" s="239">
        <f t="shared" si="2"/>
        <v>0</v>
      </c>
    </row>
    <row r="80" spans="1:8" ht="55" customHeight="1">
      <c r="A80" s="242">
        <v>57</v>
      </c>
      <c r="B80" s="146"/>
      <c r="C80" s="143" t="s">
        <v>443</v>
      </c>
      <c r="D80" s="143" t="s">
        <v>439</v>
      </c>
      <c r="E80" s="234" t="s">
        <v>3247</v>
      </c>
      <c r="F80" s="202">
        <v>10</v>
      </c>
      <c r="G80" s="209">
        <v>1275</v>
      </c>
      <c r="H80" s="239">
        <f t="shared" si="2"/>
        <v>12750</v>
      </c>
    </row>
    <row r="81" spans="1:8" ht="55" customHeight="1">
      <c r="A81" s="242">
        <v>58</v>
      </c>
      <c r="B81" s="146"/>
      <c r="C81" s="143" t="s">
        <v>444</v>
      </c>
      <c r="D81" s="143" t="s">
        <v>441</v>
      </c>
      <c r="E81" s="234" t="s">
        <v>3248</v>
      </c>
      <c r="F81" s="202"/>
      <c r="G81" s="209">
        <v>467.5</v>
      </c>
      <c r="H81" s="239">
        <f t="shared" si="2"/>
        <v>0</v>
      </c>
    </row>
    <row r="82" spans="1:8" ht="23.25" customHeight="1">
      <c r="A82" s="1553" t="s">
        <v>445</v>
      </c>
      <c r="B82" s="1554"/>
      <c r="C82" s="1554"/>
      <c r="D82" s="1554"/>
      <c r="E82" s="1554"/>
      <c r="F82" s="202"/>
      <c r="G82" s="209">
        <v>0</v>
      </c>
      <c r="H82" s="239">
        <f t="shared" si="2"/>
        <v>0</v>
      </c>
    </row>
    <row r="83" spans="1:8" ht="54.75" customHeight="1">
      <c r="A83" s="242">
        <v>59</v>
      </c>
      <c r="B83" s="146"/>
      <c r="C83" s="143" t="s">
        <v>446</v>
      </c>
      <c r="D83" s="143" t="s">
        <v>447</v>
      </c>
      <c r="E83" s="234" t="s">
        <v>3249</v>
      </c>
      <c r="F83" s="202">
        <v>12</v>
      </c>
      <c r="G83" s="209">
        <v>765</v>
      </c>
      <c r="H83" s="239">
        <f t="shared" si="2"/>
        <v>9180</v>
      </c>
    </row>
    <row r="84" spans="1:8" ht="67.5" customHeight="1">
      <c r="A84" s="242">
        <v>60</v>
      </c>
      <c r="B84" s="146"/>
      <c r="C84" s="143" t="s">
        <v>448</v>
      </c>
      <c r="D84" s="143" t="s">
        <v>449</v>
      </c>
      <c r="E84" s="234" t="s">
        <v>3250</v>
      </c>
      <c r="F84" s="202">
        <v>12</v>
      </c>
      <c r="G84" s="209">
        <v>841.5</v>
      </c>
      <c r="H84" s="239">
        <f t="shared" si="2"/>
        <v>10098</v>
      </c>
    </row>
    <row r="85" spans="1:8" ht="48" customHeight="1">
      <c r="A85" s="242">
        <v>61</v>
      </c>
      <c r="B85" s="146"/>
      <c r="C85" s="143" t="s">
        <v>450</v>
      </c>
      <c r="D85" s="143" t="s">
        <v>451</v>
      </c>
      <c r="E85" s="234" t="s">
        <v>3251</v>
      </c>
      <c r="F85" s="202">
        <v>10</v>
      </c>
      <c r="G85" s="209">
        <v>450.5</v>
      </c>
      <c r="H85" s="239">
        <f t="shared" si="2"/>
        <v>4505</v>
      </c>
    </row>
    <row r="86" spans="1:8" ht="26.25" customHeight="1">
      <c r="A86" s="1553" t="s">
        <v>452</v>
      </c>
      <c r="B86" s="1554"/>
      <c r="C86" s="1554"/>
      <c r="D86" s="1554"/>
      <c r="E86" s="1554"/>
      <c r="F86" s="202"/>
      <c r="G86" s="209">
        <v>0</v>
      </c>
      <c r="H86" s="239">
        <f t="shared" si="2"/>
        <v>0</v>
      </c>
    </row>
    <row r="87" spans="1:8" ht="72" customHeight="1">
      <c r="A87" s="242">
        <v>62</v>
      </c>
      <c r="B87" s="146"/>
      <c r="C87" s="143" t="s">
        <v>453</v>
      </c>
      <c r="D87" s="143" t="s">
        <v>454</v>
      </c>
      <c r="E87" s="234" t="s">
        <v>3252</v>
      </c>
      <c r="F87" s="202"/>
      <c r="G87" s="209">
        <v>680</v>
      </c>
      <c r="H87" s="239">
        <f t="shared" si="2"/>
        <v>0</v>
      </c>
    </row>
    <row r="88" spans="1:8" ht="72" customHeight="1">
      <c r="A88" s="242">
        <v>63</v>
      </c>
      <c r="B88" s="146"/>
      <c r="C88" s="143" t="s">
        <v>455</v>
      </c>
      <c r="D88" s="143" t="s">
        <v>456</v>
      </c>
      <c r="E88" s="234" t="s">
        <v>3253</v>
      </c>
      <c r="F88" s="202">
        <v>5</v>
      </c>
      <c r="G88" s="209">
        <v>1003</v>
      </c>
      <c r="H88" s="239">
        <f t="shared" si="2"/>
        <v>5015</v>
      </c>
    </row>
    <row r="89" spans="1:8" ht="72" customHeight="1">
      <c r="A89" s="242">
        <v>64</v>
      </c>
      <c r="B89" s="146"/>
      <c r="C89" s="143" t="s">
        <v>457</v>
      </c>
      <c r="D89" s="143" t="s">
        <v>458</v>
      </c>
      <c r="E89" s="234" t="s">
        <v>3254</v>
      </c>
      <c r="F89" s="202">
        <v>5</v>
      </c>
      <c r="G89" s="209">
        <v>816</v>
      </c>
      <c r="H89" s="239">
        <f t="shared" si="2"/>
        <v>4080</v>
      </c>
    </row>
    <row r="90" spans="1:8" ht="55" customHeight="1">
      <c r="A90" s="242">
        <v>65</v>
      </c>
      <c r="B90" s="146"/>
      <c r="C90" s="143" t="s">
        <v>459</v>
      </c>
      <c r="D90" s="143" t="s">
        <v>460</v>
      </c>
      <c r="E90" s="234" t="s">
        <v>3294</v>
      </c>
      <c r="F90" s="202"/>
      <c r="G90" s="209">
        <v>382.5</v>
      </c>
      <c r="H90" s="239">
        <f t="shared" si="2"/>
        <v>0</v>
      </c>
    </row>
    <row r="91" spans="1:8" ht="55" customHeight="1">
      <c r="A91" s="242">
        <v>66</v>
      </c>
      <c r="B91" s="146"/>
      <c r="C91" s="143" t="s">
        <v>461</v>
      </c>
      <c r="D91" s="143" t="s">
        <v>462</v>
      </c>
      <c r="E91" s="234" t="s">
        <v>3295</v>
      </c>
      <c r="F91" s="202">
        <v>10</v>
      </c>
      <c r="G91" s="209">
        <v>424.15</v>
      </c>
      <c r="H91" s="239">
        <f t="shared" si="2"/>
        <v>4241.5</v>
      </c>
    </row>
    <row r="92" spans="1:8" ht="55" customHeight="1">
      <c r="A92" s="242">
        <v>67</v>
      </c>
      <c r="B92" s="146"/>
      <c r="C92" s="143" t="s">
        <v>463</v>
      </c>
      <c r="D92" s="143" t="s">
        <v>464</v>
      </c>
      <c r="E92" s="234" t="s">
        <v>3296</v>
      </c>
      <c r="F92" s="202">
        <v>15</v>
      </c>
      <c r="G92" s="209">
        <v>535.5</v>
      </c>
      <c r="H92" s="239">
        <f t="shared" si="2"/>
        <v>8032.5</v>
      </c>
    </row>
    <row r="93" spans="1:8" ht="55" customHeight="1">
      <c r="A93" s="242">
        <v>68</v>
      </c>
      <c r="B93" s="146"/>
      <c r="C93" s="143" t="s">
        <v>465</v>
      </c>
      <c r="D93" s="143" t="s">
        <v>466</v>
      </c>
      <c r="E93" s="234" t="s">
        <v>3297</v>
      </c>
      <c r="F93" s="202">
        <v>15</v>
      </c>
      <c r="G93" s="209">
        <v>561</v>
      </c>
      <c r="H93" s="239">
        <f t="shared" si="2"/>
        <v>8415</v>
      </c>
    </row>
    <row r="94" spans="1:8" ht="21" customHeight="1">
      <c r="A94" s="1553" t="s">
        <v>467</v>
      </c>
      <c r="B94" s="1554"/>
      <c r="C94" s="1554"/>
      <c r="D94" s="1554"/>
      <c r="E94" s="1554"/>
      <c r="F94" s="202"/>
      <c r="G94" s="209">
        <v>0</v>
      </c>
      <c r="H94" s="239">
        <f t="shared" si="2"/>
        <v>0</v>
      </c>
    </row>
    <row r="95" spans="1:8" ht="45" customHeight="1">
      <c r="A95" s="242">
        <v>69</v>
      </c>
      <c r="B95" s="146"/>
      <c r="C95" s="143" t="s">
        <v>468</v>
      </c>
      <c r="D95" s="143" t="s">
        <v>469</v>
      </c>
      <c r="E95" s="234" t="s">
        <v>470</v>
      </c>
      <c r="F95" s="202"/>
      <c r="G95" s="209">
        <v>255</v>
      </c>
      <c r="H95" s="239">
        <f t="shared" si="2"/>
        <v>0</v>
      </c>
    </row>
    <row r="96" spans="1:8" ht="45" customHeight="1">
      <c r="A96" s="242">
        <v>70</v>
      </c>
      <c r="B96" s="146"/>
      <c r="C96" s="143" t="s">
        <v>471</v>
      </c>
      <c r="D96" s="143" t="s">
        <v>472</v>
      </c>
      <c r="E96" s="234" t="s">
        <v>473</v>
      </c>
      <c r="F96" s="202">
        <v>15</v>
      </c>
      <c r="G96" s="209">
        <v>552.5</v>
      </c>
      <c r="H96" s="239">
        <f t="shared" si="2"/>
        <v>8287.5</v>
      </c>
    </row>
    <row r="97" spans="1:8" ht="35.15" customHeight="1">
      <c r="A97" s="242">
        <v>71</v>
      </c>
      <c r="B97" s="1555"/>
      <c r="C97" s="143" t="s">
        <v>474</v>
      </c>
      <c r="D97" s="143" t="s">
        <v>475</v>
      </c>
      <c r="E97" s="234" t="s">
        <v>476</v>
      </c>
      <c r="F97" s="202"/>
      <c r="G97" s="209">
        <v>93.5</v>
      </c>
      <c r="H97" s="239">
        <f t="shared" si="2"/>
        <v>0</v>
      </c>
    </row>
    <row r="98" spans="1:8" ht="35.15" customHeight="1">
      <c r="A98" s="242">
        <v>72</v>
      </c>
      <c r="B98" s="1555"/>
      <c r="C98" s="143" t="s">
        <v>477</v>
      </c>
      <c r="D98" s="143" t="s">
        <v>478</v>
      </c>
      <c r="E98" s="234" t="s">
        <v>479</v>
      </c>
      <c r="F98" s="202">
        <v>20</v>
      </c>
      <c r="G98" s="209">
        <v>136</v>
      </c>
      <c r="H98" s="239">
        <f t="shared" si="2"/>
        <v>2720</v>
      </c>
    </row>
    <row r="99" spans="1:8" ht="24" customHeight="1">
      <c r="A99" s="1553" t="s">
        <v>480</v>
      </c>
      <c r="B99" s="1554"/>
      <c r="C99" s="1554"/>
      <c r="D99" s="1554"/>
      <c r="E99" s="1554"/>
      <c r="F99" s="202"/>
      <c r="G99" s="209">
        <v>0</v>
      </c>
      <c r="H99" s="239">
        <f t="shared" ref="H99:H117" si="3">G99*F99</f>
        <v>0</v>
      </c>
    </row>
    <row r="100" spans="1:8" ht="52.5" customHeight="1">
      <c r="A100" s="242">
        <v>73</v>
      </c>
      <c r="B100" s="146"/>
      <c r="C100" s="143" t="s">
        <v>481</v>
      </c>
      <c r="D100" s="143" t="s">
        <v>482</v>
      </c>
      <c r="E100" s="234" t="s">
        <v>3255</v>
      </c>
      <c r="F100" s="202">
        <v>25</v>
      </c>
      <c r="G100" s="209">
        <v>195.5</v>
      </c>
      <c r="H100" s="239">
        <f t="shared" si="3"/>
        <v>4887.5</v>
      </c>
    </row>
    <row r="101" spans="1:8" ht="50.25" customHeight="1">
      <c r="A101" s="242">
        <v>74</v>
      </c>
      <c r="B101" s="146"/>
      <c r="C101" s="143" t="s">
        <v>483</v>
      </c>
      <c r="D101" s="143" t="s">
        <v>484</v>
      </c>
      <c r="E101" s="234" t="s">
        <v>3298</v>
      </c>
      <c r="F101" s="202">
        <v>25</v>
      </c>
      <c r="G101" s="209">
        <v>467.5</v>
      </c>
      <c r="H101" s="239">
        <f t="shared" si="3"/>
        <v>11687.5</v>
      </c>
    </row>
    <row r="102" spans="1:8" ht="51.75" customHeight="1">
      <c r="A102" s="242">
        <v>75</v>
      </c>
      <c r="B102" s="146"/>
      <c r="C102" s="143" t="s">
        <v>485</v>
      </c>
      <c r="D102" s="143" t="s">
        <v>486</v>
      </c>
      <c r="E102" s="234" t="s">
        <v>3256</v>
      </c>
      <c r="F102" s="202">
        <v>10</v>
      </c>
      <c r="G102" s="209">
        <v>136</v>
      </c>
      <c r="H102" s="239">
        <f t="shared" si="3"/>
        <v>1360</v>
      </c>
    </row>
    <row r="103" spans="1:8" ht="54.75" customHeight="1">
      <c r="A103" s="242">
        <v>76</v>
      </c>
      <c r="B103" s="146"/>
      <c r="C103" s="143" t="s">
        <v>487</v>
      </c>
      <c r="D103" s="143" t="s">
        <v>488</v>
      </c>
      <c r="E103" s="234" t="s">
        <v>3257</v>
      </c>
      <c r="F103" s="202">
        <v>10</v>
      </c>
      <c r="G103" s="209">
        <v>212.5</v>
      </c>
      <c r="H103" s="239">
        <f t="shared" si="3"/>
        <v>2125</v>
      </c>
    </row>
    <row r="104" spans="1:8" ht="50.25" customHeight="1">
      <c r="A104" s="242">
        <v>77</v>
      </c>
      <c r="B104" s="146"/>
      <c r="C104" s="143" t="s">
        <v>489</v>
      </c>
      <c r="D104" s="143" t="s">
        <v>490</v>
      </c>
      <c r="E104" s="234" t="s">
        <v>3258</v>
      </c>
      <c r="F104" s="202">
        <v>10</v>
      </c>
      <c r="G104" s="209">
        <v>382.5</v>
      </c>
      <c r="H104" s="239">
        <f t="shared" si="3"/>
        <v>3825</v>
      </c>
    </row>
    <row r="105" spans="1:8" ht="24" customHeight="1">
      <c r="A105" s="1553" t="s">
        <v>491</v>
      </c>
      <c r="B105" s="1554"/>
      <c r="C105" s="1554"/>
      <c r="D105" s="1554"/>
      <c r="E105" s="1554"/>
      <c r="F105" s="202"/>
      <c r="G105" s="209">
        <v>0</v>
      </c>
      <c r="H105" s="239">
        <f t="shared" si="3"/>
        <v>0</v>
      </c>
    </row>
    <row r="106" spans="1:8" ht="60.75" customHeight="1">
      <c r="A106" s="242">
        <v>78</v>
      </c>
      <c r="B106" s="146"/>
      <c r="C106" s="143" t="s">
        <v>492</v>
      </c>
      <c r="D106" s="143" t="s">
        <v>493</v>
      </c>
      <c r="E106" s="234" t="s">
        <v>3259</v>
      </c>
      <c r="F106" s="202">
        <v>5</v>
      </c>
      <c r="G106" s="209">
        <v>2125</v>
      </c>
      <c r="H106" s="239">
        <f t="shared" si="3"/>
        <v>10625</v>
      </c>
    </row>
    <row r="107" spans="1:8" ht="52.5" customHeight="1">
      <c r="A107" s="242">
        <v>79</v>
      </c>
      <c r="B107" s="146"/>
      <c r="C107" s="143" t="s">
        <v>494</v>
      </c>
      <c r="D107" s="143" t="s">
        <v>495</v>
      </c>
      <c r="E107" s="234" t="s">
        <v>3260</v>
      </c>
      <c r="F107" s="202">
        <v>2</v>
      </c>
      <c r="G107" s="209">
        <v>552.5</v>
      </c>
      <c r="H107" s="239">
        <f t="shared" si="3"/>
        <v>1105</v>
      </c>
    </row>
    <row r="108" spans="1:8" ht="49.5" customHeight="1">
      <c r="A108" s="242">
        <v>80</v>
      </c>
      <c r="B108" s="146"/>
      <c r="C108" s="143" t="s">
        <v>496</v>
      </c>
      <c r="D108" s="143" t="s">
        <v>497</v>
      </c>
      <c r="E108" s="234" t="s">
        <v>3261</v>
      </c>
      <c r="F108" s="202">
        <v>150</v>
      </c>
      <c r="G108" s="209">
        <v>85</v>
      </c>
      <c r="H108" s="239">
        <f t="shared" si="3"/>
        <v>12750</v>
      </c>
    </row>
    <row r="109" spans="1:8" ht="116.25" customHeight="1">
      <c r="A109" s="242">
        <v>81</v>
      </c>
      <c r="B109" s="146"/>
      <c r="C109" s="143" t="s">
        <v>498</v>
      </c>
      <c r="D109" s="143" t="s">
        <v>499</v>
      </c>
      <c r="E109" s="234" t="s">
        <v>3262</v>
      </c>
      <c r="F109" s="202">
        <v>1</v>
      </c>
      <c r="G109" s="209">
        <v>5100</v>
      </c>
      <c r="H109" s="239">
        <f t="shared" si="3"/>
        <v>5100</v>
      </c>
    </row>
    <row r="110" spans="1:8" ht="21.75" customHeight="1">
      <c r="A110" s="1553" t="s">
        <v>500</v>
      </c>
      <c r="B110" s="1554"/>
      <c r="C110" s="1554"/>
      <c r="D110" s="1554"/>
      <c r="E110" s="1554"/>
      <c r="F110" s="202"/>
      <c r="G110" s="209">
        <v>0</v>
      </c>
      <c r="H110" s="239">
        <f t="shared" si="3"/>
        <v>0</v>
      </c>
    </row>
    <row r="111" spans="1:8" ht="55" customHeight="1">
      <c r="A111" s="242">
        <v>82</v>
      </c>
      <c r="B111" s="146"/>
      <c r="C111" s="143" t="s">
        <v>501</v>
      </c>
      <c r="D111" s="143" t="s">
        <v>502</v>
      </c>
      <c r="E111" s="234" t="s">
        <v>3263</v>
      </c>
      <c r="F111" s="202">
        <v>20</v>
      </c>
      <c r="G111" s="209">
        <v>102</v>
      </c>
      <c r="H111" s="239">
        <f t="shared" si="3"/>
        <v>2040</v>
      </c>
    </row>
    <row r="112" spans="1:8" ht="55" customHeight="1">
      <c r="A112" s="242">
        <v>83</v>
      </c>
      <c r="B112" s="146"/>
      <c r="C112" s="143" t="s">
        <v>503</v>
      </c>
      <c r="D112" s="143" t="s">
        <v>504</v>
      </c>
      <c r="E112" s="234" t="s">
        <v>3264</v>
      </c>
      <c r="F112" s="202">
        <v>12</v>
      </c>
      <c r="G112" s="209">
        <v>42.5</v>
      </c>
      <c r="H112" s="239">
        <f t="shared" si="3"/>
        <v>510</v>
      </c>
    </row>
    <row r="113" spans="1:8" ht="55" customHeight="1">
      <c r="A113" s="242">
        <v>84</v>
      </c>
      <c r="B113" s="146"/>
      <c r="C113" s="143" t="s">
        <v>505</v>
      </c>
      <c r="D113" s="143" t="s">
        <v>506</v>
      </c>
      <c r="E113" s="234" t="s">
        <v>3265</v>
      </c>
      <c r="F113" s="202">
        <v>30</v>
      </c>
      <c r="G113" s="209">
        <v>136</v>
      </c>
      <c r="H113" s="239">
        <f t="shared" si="3"/>
        <v>4080</v>
      </c>
    </row>
    <row r="114" spans="1:8" ht="58" customHeight="1">
      <c r="A114" s="242">
        <v>85</v>
      </c>
      <c r="B114" s="146"/>
      <c r="C114" s="143" t="s">
        <v>507</v>
      </c>
      <c r="D114" s="143" t="s">
        <v>508</v>
      </c>
      <c r="E114" s="234" t="s">
        <v>3266</v>
      </c>
      <c r="F114" s="202">
        <v>0</v>
      </c>
      <c r="G114" s="209">
        <v>72.25</v>
      </c>
      <c r="H114" s="239">
        <f t="shared" si="3"/>
        <v>0</v>
      </c>
    </row>
    <row r="115" spans="1:8" ht="60.75" customHeight="1">
      <c r="A115" s="242">
        <v>86</v>
      </c>
      <c r="B115" s="146"/>
      <c r="C115" s="143" t="s">
        <v>509</v>
      </c>
      <c r="D115" s="143" t="s">
        <v>510</v>
      </c>
      <c r="E115" s="234" t="s">
        <v>3267</v>
      </c>
      <c r="F115" s="202">
        <v>35</v>
      </c>
      <c r="G115" s="209">
        <v>153</v>
      </c>
      <c r="H115" s="239">
        <f t="shared" si="3"/>
        <v>5355</v>
      </c>
    </row>
    <row r="116" spans="1:8" ht="52" customHeight="1">
      <c r="A116" s="242">
        <v>87</v>
      </c>
      <c r="B116" s="146"/>
      <c r="C116" s="143" t="s">
        <v>511</v>
      </c>
      <c r="D116" s="143" t="s">
        <v>512</v>
      </c>
      <c r="E116" s="234" t="s">
        <v>3268</v>
      </c>
      <c r="F116" s="202">
        <v>100</v>
      </c>
      <c r="G116" s="209">
        <v>34</v>
      </c>
      <c r="H116" s="239">
        <f t="shared" si="3"/>
        <v>3400</v>
      </c>
    </row>
    <row r="117" spans="1:8" ht="57.75" customHeight="1" thickBot="1">
      <c r="A117" s="791">
        <v>88</v>
      </c>
      <c r="B117" s="287"/>
      <c r="C117" s="792" t="s">
        <v>513</v>
      </c>
      <c r="D117" s="792" t="s">
        <v>514</v>
      </c>
      <c r="E117" s="793" t="s">
        <v>3269</v>
      </c>
      <c r="F117" s="794">
        <v>25</v>
      </c>
      <c r="G117" s="606">
        <v>153</v>
      </c>
      <c r="H117" s="645">
        <f t="shared" si="3"/>
        <v>3825</v>
      </c>
    </row>
    <row r="118" spans="1:8" ht="15" customHeight="1" thickBot="1">
      <c r="A118" s="795"/>
      <c r="B118" s="796"/>
      <c r="C118" s="796"/>
      <c r="D118" s="797"/>
      <c r="E118" s="798"/>
      <c r="F118" s="799"/>
      <c r="G118" s="709"/>
      <c r="H118" s="739">
        <f>SUM(H3:H117)</f>
        <v>745758.5</v>
      </c>
    </row>
  </sheetData>
  <mergeCells count="25">
    <mergeCell ref="A110:E110"/>
    <mergeCell ref="A71:E71"/>
    <mergeCell ref="B76:D76"/>
    <mergeCell ref="B79:D79"/>
    <mergeCell ref="A82:E82"/>
    <mergeCell ref="A86:E86"/>
    <mergeCell ref="A94:E94"/>
    <mergeCell ref="A57:E57"/>
    <mergeCell ref="B97:B98"/>
    <mergeCell ref="A99:E99"/>
    <mergeCell ref="A64:E64"/>
    <mergeCell ref="A105:E105"/>
    <mergeCell ref="B14:D14"/>
    <mergeCell ref="B24:D24"/>
    <mergeCell ref="B26:D26"/>
    <mergeCell ref="A11:E11"/>
    <mergeCell ref="A13:E13"/>
    <mergeCell ref="A38:E38"/>
    <mergeCell ref="A46:E46"/>
    <mergeCell ref="A29:E29"/>
    <mergeCell ref="B30:D30"/>
    <mergeCell ref="B33:D33"/>
    <mergeCell ref="B16:D16"/>
    <mergeCell ref="B19:D19"/>
    <mergeCell ref="B21:D21"/>
  </mergeCells>
  <pageMargins left="0" right="0" top="0.19685" bottom="0" header="0" footer="0"/>
  <pageSetup scale="90" orientation="portrait"/>
  <headerFooter>
    <oddFooter>&amp;R&amp;"Helvetica Neue,Regular"&amp;12&amp;K000000&amp;P</oddFooter>
  </headerFooter>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G34"/>
  <sheetViews>
    <sheetView showGridLines="0" topLeftCell="A22" workbookViewId="0">
      <selection activeCell="K9" sqref="K9"/>
    </sheetView>
  </sheetViews>
  <sheetFormatPr defaultColWidth="9" defaultRowHeight="15" customHeight="1"/>
  <cols>
    <col min="1" max="1" width="4.1796875" style="374" customWidth="1"/>
    <col min="2" max="2" width="23.7265625" style="870" customWidth="1"/>
    <col min="3" max="3" width="40.453125" style="374" customWidth="1"/>
    <col min="4" max="4" width="7.54296875" style="409" customWidth="1"/>
    <col min="5" max="5" width="18.7265625" style="374" customWidth="1"/>
    <col min="6" max="6" width="18.453125" style="871" customWidth="1"/>
    <col min="7" max="7" width="16.26953125" style="437" bestFit="1" customWidth="1"/>
    <col min="8" max="16384" width="9" style="374"/>
  </cols>
  <sheetData>
    <row r="1" spans="1:7" ht="33" customHeight="1">
      <c r="A1" s="1361" t="s">
        <v>4203</v>
      </c>
      <c r="B1" s="412" t="s">
        <v>4598</v>
      </c>
      <c r="C1" s="1207" t="s">
        <v>655</v>
      </c>
      <c r="D1" s="1207" t="s">
        <v>3142</v>
      </c>
      <c r="E1" s="1207" t="s">
        <v>3175</v>
      </c>
      <c r="F1" s="1215" t="s">
        <v>3155</v>
      </c>
      <c r="G1" s="1369" t="s">
        <v>3156</v>
      </c>
    </row>
    <row r="2" spans="1:7" ht="15" customHeight="1">
      <c r="A2" s="1558">
        <v>1</v>
      </c>
      <c r="B2" s="1564" t="s">
        <v>4599</v>
      </c>
      <c r="C2" s="1272" t="s">
        <v>4600</v>
      </c>
      <c r="D2" s="1317" t="s">
        <v>3299</v>
      </c>
      <c r="E2" s="1563"/>
      <c r="F2" s="1362">
        <v>167547</v>
      </c>
      <c r="G2" s="1370">
        <f>F2*D2</f>
        <v>167547</v>
      </c>
    </row>
    <row r="3" spans="1:7" ht="15" customHeight="1">
      <c r="A3" s="1558"/>
      <c r="B3" s="1565"/>
      <c r="C3" s="1272" t="s">
        <v>4601</v>
      </c>
      <c r="D3" s="1317" t="s">
        <v>3299</v>
      </c>
      <c r="E3" s="1563"/>
      <c r="F3" s="1362">
        <v>21808</v>
      </c>
      <c r="G3" s="1370">
        <f t="shared" ref="G3:G33" si="0">F3*D3</f>
        <v>21808</v>
      </c>
    </row>
    <row r="4" spans="1:7" ht="15" customHeight="1">
      <c r="A4" s="1558"/>
      <c r="B4" s="1565"/>
      <c r="C4" s="1272" t="s">
        <v>4602</v>
      </c>
      <c r="D4" s="1317" t="s">
        <v>3299</v>
      </c>
      <c r="E4" s="1563"/>
      <c r="F4" s="1362">
        <v>7060</v>
      </c>
      <c r="G4" s="1370">
        <f t="shared" si="0"/>
        <v>7060</v>
      </c>
    </row>
    <row r="5" spans="1:7" ht="15" customHeight="1">
      <c r="A5" s="1558"/>
      <c r="B5" s="1565"/>
      <c r="C5" s="1272" t="s">
        <v>4603</v>
      </c>
      <c r="D5" s="1317" t="s">
        <v>3299</v>
      </c>
      <c r="E5" s="1563"/>
      <c r="F5" s="1362">
        <v>6708</v>
      </c>
      <c r="G5" s="1370">
        <f t="shared" si="0"/>
        <v>6708</v>
      </c>
    </row>
    <row r="6" spans="1:7" ht="15" customHeight="1">
      <c r="A6" s="1558"/>
      <c r="B6" s="1565"/>
      <c r="C6" s="1272" t="s">
        <v>4604</v>
      </c>
      <c r="D6" s="1317" t="s">
        <v>3299</v>
      </c>
      <c r="E6" s="1563"/>
      <c r="F6" s="1362">
        <v>2312</v>
      </c>
      <c r="G6" s="1370">
        <f t="shared" si="0"/>
        <v>2312</v>
      </c>
    </row>
    <row r="7" spans="1:7" ht="16" customHeight="1">
      <c r="A7" s="1558"/>
      <c r="B7" s="1565"/>
      <c r="C7" s="1272" t="s">
        <v>4605</v>
      </c>
      <c r="D7" s="1317" t="s">
        <v>3299</v>
      </c>
      <c r="E7" s="1563"/>
      <c r="F7" s="1362">
        <v>2312</v>
      </c>
      <c r="G7" s="1370">
        <f t="shared" si="0"/>
        <v>2312</v>
      </c>
    </row>
    <row r="8" spans="1:7" ht="16" customHeight="1">
      <c r="A8" s="1557">
        <f>A2+1</f>
        <v>2</v>
      </c>
      <c r="B8" s="1559" t="s">
        <v>4606</v>
      </c>
      <c r="C8" s="1272" t="s">
        <v>4607</v>
      </c>
      <c r="D8" s="1317" t="s">
        <v>3299</v>
      </c>
      <c r="E8" s="1563"/>
      <c r="F8" s="1362">
        <v>280747</v>
      </c>
      <c r="G8" s="1370">
        <f t="shared" si="0"/>
        <v>280747</v>
      </c>
    </row>
    <row r="9" spans="1:7" ht="32.15" customHeight="1">
      <c r="A9" s="1558"/>
      <c r="B9" s="1560"/>
      <c r="C9" s="864" t="s">
        <v>4608</v>
      </c>
      <c r="D9" s="1317" t="s">
        <v>3299</v>
      </c>
      <c r="E9" s="1563"/>
      <c r="F9" s="1362">
        <v>24234</v>
      </c>
      <c r="G9" s="1370">
        <f t="shared" si="0"/>
        <v>24234</v>
      </c>
    </row>
    <row r="10" spans="1:7" ht="17.149999999999999" customHeight="1">
      <c r="A10" s="1558"/>
      <c r="B10" s="1560"/>
      <c r="C10" s="1272" t="s">
        <v>4609</v>
      </c>
      <c r="D10" s="1317" t="s">
        <v>3299</v>
      </c>
      <c r="E10" s="1563"/>
      <c r="F10" s="1362">
        <v>4156</v>
      </c>
      <c r="G10" s="1370">
        <f t="shared" si="0"/>
        <v>4156</v>
      </c>
    </row>
    <row r="11" spans="1:7" ht="15" customHeight="1">
      <c r="A11" s="1557">
        <v>3</v>
      </c>
      <c r="B11" s="1559" t="s">
        <v>4610</v>
      </c>
      <c r="C11" s="1272" t="s">
        <v>4611</v>
      </c>
      <c r="D11" s="1317" t="s">
        <v>3299</v>
      </c>
      <c r="E11" s="1563"/>
      <c r="F11" s="1362"/>
      <c r="G11" s="1370">
        <f t="shared" si="0"/>
        <v>0</v>
      </c>
    </row>
    <row r="12" spans="1:7" ht="15" customHeight="1">
      <c r="A12" s="1558"/>
      <c r="B12" s="1560"/>
      <c r="C12" s="1272" t="s">
        <v>4612</v>
      </c>
      <c r="D12" s="1317" t="s">
        <v>3299</v>
      </c>
      <c r="E12" s="1563"/>
      <c r="F12" s="1362">
        <v>86750</v>
      </c>
      <c r="G12" s="1370">
        <f t="shared" si="0"/>
        <v>86750</v>
      </c>
    </row>
    <row r="13" spans="1:7" ht="15" customHeight="1">
      <c r="A13" s="1558"/>
      <c r="B13" s="1560"/>
      <c r="C13" s="1272" t="s">
        <v>4613</v>
      </c>
      <c r="D13" s="1317" t="s">
        <v>3299</v>
      </c>
      <c r="E13" s="1563"/>
      <c r="F13" s="1362">
        <v>34290</v>
      </c>
      <c r="G13" s="1370">
        <f t="shared" si="0"/>
        <v>34290</v>
      </c>
    </row>
    <row r="14" spans="1:7" ht="15" customHeight="1">
      <c r="A14" s="1558"/>
      <c r="B14" s="1560"/>
      <c r="C14" s="1272" t="s">
        <v>4614</v>
      </c>
      <c r="D14" s="1317" t="s">
        <v>3299</v>
      </c>
      <c r="E14" s="1563"/>
      <c r="F14" s="1362">
        <v>18700</v>
      </c>
      <c r="G14" s="1370">
        <f t="shared" si="0"/>
        <v>18700</v>
      </c>
    </row>
    <row r="15" spans="1:7" ht="15" customHeight="1">
      <c r="A15" s="1558"/>
      <c r="B15" s="1560"/>
      <c r="C15" s="1272" t="s">
        <v>4615</v>
      </c>
      <c r="D15" s="1317" t="s">
        <v>3299</v>
      </c>
      <c r="E15" s="1563"/>
      <c r="F15" s="1362">
        <v>20909</v>
      </c>
      <c r="G15" s="1370">
        <f t="shared" si="0"/>
        <v>20909</v>
      </c>
    </row>
    <row r="16" spans="1:7" ht="16" customHeight="1">
      <c r="A16" s="1558"/>
      <c r="B16" s="1560"/>
      <c r="C16" s="1272" t="s">
        <v>4616</v>
      </c>
      <c r="D16" s="1317" t="s">
        <v>3299</v>
      </c>
      <c r="E16" s="1563"/>
      <c r="F16" s="1362">
        <v>18323</v>
      </c>
      <c r="G16" s="1370">
        <f t="shared" si="0"/>
        <v>18323</v>
      </c>
    </row>
    <row r="17" spans="1:7" ht="25" customHeight="1">
      <c r="A17" s="1557">
        <v>4</v>
      </c>
      <c r="B17" s="1559" t="s">
        <v>4617</v>
      </c>
      <c r="C17" s="1363" t="s">
        <v>4618</v>
      </c>
      <c r="D17" s="1317" t="s">
        <v>3299</v>
      </c>
      <c r="E17" s="1563"/>
      <c r="F17" s="1362">
        <v>34098</v>
      </c>
      <c r="G17" s="1370">
        <f t="shared" si="0"/>
        <v>34098</v>
      </c>
    </row>
    <row r="18" spans="1:7" ht="30" customHeight="1">
      <c r="A18" s="1558"/>
      <c r="B18" s="1560"/>
      <c r="C18" s="1363" t="s">
        <v>4619</v>
      </c>
      <c r="D18" s="1317" t="s">
        <v>3299</v>
      </c>
      <c r="E18" s="1563"/>
      <c r="F18" s="1362">
        <v>2796</v>
      </c>
      <c r="G18" s="1370">
        <f t="shared" si="0"/>
        <v>2796</v>
      </c>
    </row>
    <row r="19" spans="1:7" ht="15" customHeight="1">
      <c r="A19" s="1557">
        <v>5</v>
      </c>
      <c r="B19" s="1559" t="s">
        <v>4620</v>
      </c>
      <c r="C19" s="1272" t="s">
        <v>4621</v>
      </c>
      <c r="D19" s="1317" t="s">
        <v>3299</v>
      </c>
      <c r="E19" s="1561"/>
      <c r="F19" s="1362"/>
      <c r="G19" s="1370">
        <f t="shared" si="0"/>
        <v>0</v>
      </c>
    </row>
    <row r="20" spans="1:7" ht="29">
      <c r="A20" s="1558"/>
      <c r="B20" s="1560"/>
      <c r="C20" s="864" t="s">
        <v>4622</v>
      </c>
      <c r="D20" s="1317" t="s">
        <v>3299</v>
      </c>
      <c r="E20" s="1561"/>
      <c r="F20" s="1362">
        <v>96577</v>
      </c>
      <c r="G20" s="1370">
        <f t="shared" si="0"/>
        <v>96577</v>
      </c>
    </row>
    <row r="21" spans="1:7" ht="29">
      <c r="A21" s="1558"/>
      <c r="B21" s="1560"/>
      <c r="C21" s="864" t="s">
        <v>4623</v>
      </c>
      <c r="D21" s="1317" t="s">
        <v>3299</v>
      </c>
      <c r="E21" s="1561"/>
      <c r="F21" s="1362">
        <v>998</v>
      </c>
      <c r="G21" s="1370">
        <f t="shared" si="0"/>
        <v>998</v>
      </c>
    </row>
    <row r="22" spans="1:7" ht="21" customHeight="1">
      <c r="A22" s="1558"/>
      <c r="B22" s="1560"/>
      <c r="C22" s="1272" t="s">
        <v>4624</v>
      </c>
      <c r="D22" s="1317" t="s">
        <v>3299</v>
      </c>
      <c r="E22" s="1561"/>
      <c r="F22" s="1362">
        <v>7612</v>
      </c>
      <c r="G22" s="1370">
        <f t="shared" si="0"/>
        <v>7612</v>
      </c>
    </row>
    <row r="23" spans="1:7" ht="15" customHeight="1">
      <c r="A23" s="1557">
        <v>6</v>
      </c>
      <c r="B23" s="1559" t="s">
        <v>4625</v>
      </c>
      <c r="C23" s="1364" t="s">
        <v>4626</v>
      </c>
      <c r="D23" s="1317" t="s">
        <v>3299</v>
      </c>
      <c r="E23" s="1562"/>
      <c r="F23" s="1362">
        <v>58036</v>
      </c>
      <c r="G23" s="1370">
        <f t="shared" si="0"/>
        <v>58036</v>
      </c>
    </row>
    <row r="24" spans="1:7" ht="15" customHeight="1">
      <c r="A24" s="1558"/>
      <c r="B24" s="1560"/>
      <c r="C24" s="1364" t="s">
        <v>4627</v>
      </c>
      <c r="D24" s="1317" t="s">
        <v>3299</v>
      </c>
      <c r="E24" s="1562"/>
      <c r="F24" s="1362">
        <v>5191</v>
      </c>
      <c r="G24" s="1370">
        <f t="shared" si="0"/>
        <v>5191</v>
      </c>
    </row>
    <row r="25" spans="1:7" ht="15" customHeight="1">
      <c r="A25" s="1558"/>
      <c r="B25" s="1560"/>
      <c r="C25" s="1364" t="s">
        <v>4628</v>
      </c>
      <c r="D25" s="1317" t="s">
        <v>3299</v>
      </c>
      <c r="E25" s="1562"/>
      <c r="F25" s="1362">
        <v>2502</v>
      </c>
      <c r="G25" s="1370">
        <f t="shared" si="0"/>
        <v>2502</v>
      </c>
    </row>
    <row r="26" spans="1:7" ht="15" customHeight="1">
      <c r="A26" s="1558"/>
      <c r="B26" s="1560"/>
      <c r="C26" s="1364" t="s">
        <v>4629</v>
      </c>
      <c r="D26" s="1317" t="s">
        <v>3299</v>
      </c>
      <c r="E26" s="1562"/>
      <c r="F26" s="1362">
        <v>1921</v>
      </c>
      <c r="G26" s="1370">
        <f t="shared" si="0"/>
        <v>1921</v>
      </c>
    </row>
    <row r="27" spans="1:7" ht="15" customHeight="1">
      <c r="A27" s="1558"/>
      <c r="B27" s="1560"/>
      <c r="C27" s="1364" t="s">
        <v>4630</v>
      </c>
      <c r="D27" s="1317" t="s">
        <v>3299</v>
      </c>
      <c r="E27" s="1562"/>
      <c r="F27" s="1362">
        <v>7983</v>
      </c>
      <c r="G27" s="1370">
        <f t="shared" si="0"/>
        <v>7983</v>
      </c>
    </row>
    <row r="28" spans="1:7" ht="15" customHeight="1">
      <c r="A28" s="1558"/>
      <c r="B28" s="1560"/>
      <c r="C28" s="1364" t="s">
        <v>4631</v>
      </c>
      <c r="D28" s="1317" t="s">
        <v>3299</v>
      </c>
      <c r="E28" s="1562"/>
      <c r="F28" s="1362">
        <v>3824</v>
      </c>
      <c r="G28" s="1370">
        <f t="shared" si="0"/>
        <v>3824</v>
      </c>
    </row>
    <row r="29" spans="1:7" ht="15" customHeight="1">
      <c r="A29" s="1558"/>
      <c r="B29" s="1560"/>
      <c r="C29" s="1364" t="s">
        <v>4632</v>
      </c>
      <c r="D29" s="1317" t="s">
        <v>3299</v>
      </c>
      <c r="E29" s="1562"/>
      <c r="F29" s="1362">
        <v>1457</v>
      </c>
      <c r="G29" s="1370">
        <f t="shared" si="0"/>
        <v>1457</v>
      </c>
    </row>
    <row r="30" spans="1:7" ht="15" customHeight="1">
      <c r="A30" s="1558"/>
      <c r="B30" s="1560"/>
      <c r="C30" s="1364" t="s">
        <v>4633</v>
      </c>
      <c r="D30" s="1317" t="s">
        <v>3299</v>
      </c>
      <c r="E30" s="1562"/>
      <c r="F30" s="1362">
        <v>2948</v>
      </c>
      <c r="G30" s="1370">
        <f t="shared" si="0"/>
        <v>2948</v>
      </c>
    </row>
    <row r="31" spans="1:7" ht="16" customHeight="1">
      <c r="A31" s="1558"/>
      <c r="B31" s="1560"/>
      <c r="C31" s="1364" t="s">
        <v>4634</v>
      </c>
      <c r="D31" s="1317" t="s">
        <v>3299</v>
      </c>
      <c r="E31" s="1562"/>
      <c r="F31" s="1362">
        <v>1722</v>
      </c>
      <c r="G31" s="1370">
        <f t="shared" si="0"/>
        <v>1722</v>
      </c>
    </row>
    <row r="32" spans="1:7" ht="93" customHeight="1">
      <c r="A32" s="1366">
        <v>7</v>
      </c>
      <c r="B32" s="864" t="s">
        <v>4637</v>
      </c>
      <c r="C32" s="1365" t="s">
        <v>4638</v>
      </c>
      <c r="D32" s="1317" t="s">
        <v>3299</v>
      </c>
      <c r="E32" s="867"/>
      <c r="F32" s="1362">
        <v>100625</v>
      </c>
      <c r="G32" s="1370">
        <f t="shared" si="0"/>
        <v>100625</v>
      </c>
    </row>
    <row r="33" spans="1:7" ht="78.75" customHeight="1" thickBot="1">
      <c r="A33" s="1223">
        <v>8</v>
      </c>
      <c r="B33" s="868" t="s">
        <v>4635</v>
      </c>
      <c r="C33" s="868" t="s">
        <v>4636</v>
      </c>
      <c r="D33" s="1374" t="s">
        <v>3299</v>
      </c>
      <c r="E33" s="1367"/>
      <c r="F33" s="1368">
        <v>116629</v>
      </c>
      <c r="G33" s="1371">
        <f t="shared" si="0"/>
        <v>116629</v>
      </c>
    </row>
    <row r="34" spans="1:7" ht="15" customHeight="1" thickBot="1">
      <c r="A34" s="1268"/>
      <c r="B34" s="1372"/>
      <c r="C34" s="1204"/>
      <c r="D34" s="1205"/>
      <c r="E34" s="1204"/>
      <c r="F34" s="1373" t="s">
        <v>3181</v>
      </c>
      <c r="G34" s="1222">
        <f>SUM(G2:G33)</f>
        <v>1140775</v>
      </c>
    </row>
  </sheetData>
  <mergeCells count="18">
    <mergeCell ref="E11:E16"/>
    <mergeCell ref="A11:A16"/>
    <mergeCell ref="A2:A7"/>
    <mergeCell ref="B2:B7"/>
    <mergeCell ref="E2:E7"/>
    <mergeCell ref="A8:A10"/>
    <mergeCell ref="B8:B10"/>
    <mergeCell ref="E8:E10"/>
    <mergeCell ref="B11:B16"/>
    <mergeCell ref="A17:A18"/>
    <mergeCell ref="A19:A22"/>
    <mergeCell ref="B19:B22"/>
    <mergeCell ref="E19:E22"/>
    <mergeCell ref="A23:A31"/>
    <mergeCell ref="B23:B31"/>
    <mergeCell ref="E23:E31"/>
    <mergeCell ref="B17:B18"/>
    <mergeCell ref="E17:E18"/>
  </mergeCells>
  <pageMargins left="0.51181100000000002" right="0.11811000000000001" top="0.15748000000000001" bottom="0.15748000000000001" header="0.31496099999999999" footer="0.31496099999999999"/>
  <pageSetup scale="85" orientation="landscape"/>
  <headerFooter>
    <oddFooter>&amp;C&amp;"Helvetica Neue,Regular"&amp;12&amp;K000000&amp;P</oddFooter>
  </headerFooter>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F18"/>
  <sheetViews>
    <sheetView showGridLines="0" workbookViewId="0">
      <selection activeCell="K13" sqref="K13"/>
    </sheetView>
  </sheetViews>
  <sheetFormatPr defaultColWidth="8.81640625" defaultRowHeight="15" customHeight="1"/>
  <cols>
    <col min="1" max="1" width="4.26953125" style="4" customWidth="1"/>
    <col min="2" max="2" width="20.26953125" style="4" customWidth="1"/>
    <col min="3" max="3" width="12.453125" style="4" customWidth="1"/>
    <col min="4" max="4" width="19" style="4" customWidth="1"/>
    <col min="5" max="5" width="16.54296875" style="150" customWidth="1"/>
    <col min="6" max="6" width="21.7265625" style="150" customWidth="1"/>
    <col min="7" max="16384" width="8.81640625" style="4"/>
  </cols>
  <sheetData>
    <row r="1" spans="1:6" ht="34.5" customHeight="1">
      <c r="A1" s="20" t="s">
        <v>65</v>
      </c>
      <c r="B1" s="20" t="s">
        <v>516</v>
      </c>
      <c r="C1" s="20" t="s">
        <v>517</v>
      </c>
      <c r="D1" s="133" t="s">
        <v>518</v>
      </c>
      <c r="E1" s="146" t="s">
        <v>3132</v>
      </c>
      <c r="F1" s="143" t="s">
        <v>3134</v>
      </c>
    </row>
    <row r="2" spans="1:6" ht="34.5" customHeight="1">
      <c r="A2" s="22">
        <v>1</v>
      </c>
      <c r="B2" s="51" t="s">
        <v>519</v>
      </c>
      <c r="C2" s="65" t="s">
        <v>520</v>
      </c>
      <c r="D2" s="147" t="s">
        <v>521</v>
      </c>
      <c r="E2" s="138">
        <v>100</v>
      </c>
      <c r="F2" s="151"/>
    </row>
    <row r="3" spans="1:6" ht="34.5" customHeight="1">
      <c r="A3" s="22">
        <v>2</v>
      </c>
      <c r="B3" s="51" t="s">
        <v>522</v>
      </c>
      <c r="C3" s="65" t="s">
        <v>523</v>
      </c>
      <c r="D3" s="147" t="s">
        <v>524</v>
      </c>
      <c r="E3" s="138">
        <v>3</v>
      </c>
      <c r="F3" s="151"/>
    </row>
    <row r="4" spans="1:6" ht="34.5" customHeight="1">
      <c r="A4" s="22">
        <v>3</v>
      </c>
      <c r="B4" s="51" t="s">
        <v>525</v>
      </c>
      <c r="C4" s="65" t="s">
        <v>523</v>
      </c>
      <c r="D4" s="147" t="s">
        <v>524</v>
      </c>
      <c r="E4" s="138">
        <v>5</v>
      </c>
      <c r="F4" s="151"/>
    </row>
    <row r="5" spans="1:6" ht="34.5" customHeight="1">
      <c r="A5" s="22">
        <v>4</v>
      </c>
      <c r="B5" s="51" t="s">
        <v>526</v>
      </c>
      <c r="C5" s="65" t="s">
        <v>527</v>
      </c>
      <c r="D5" s="147" t="s">
        <v>528</v>
      </c>
      <c r="E5" s="138">
        <v>2</v>
      </c>
      <c r="F5" s="151"/>
    </row>
    <row r="6" spans="1:6" ht="34.5" customHeight="1">
      <c r="A6" s="22">
        <v>5</v>
      </c>
      <c r="B6" s="51" t="s">
        <v>529</v>
      </c>
      <c r="C6" s="65" t="s">
        <v>530</v>
      </c>
      <c r="D6" s="147" t="s">
        <v>521</v>
      </c>
      <c r="E6" s="138">
        <v>60</v>
      </c>
      <c r="F6" s="151"/>
    </row>
    <row r="7" spans="1:6" ht="34.5" customHeight="1">
      <c r="A7" s="22">
        <v>6</v>
      </c>
      <c r="B7" s="51" t="s">
        <v>531</v>
      </c>
      <c r="C7" s="67" t="s">
        <v>532</v>
      </c>
      <c r="D7" s="147" t="s">
        <v>521</v>
      </c>
      <c r="E7" s="138">
        <v>2</v>
      </c>
      <c r="F7" s="151"/>
    </row>
    <row r="8" spans="1:6" ht="34.5" customHeight="1">
      <c r="A8" s="22">
        <v>7</v>
      </c>
      <c r="B8" s="51" t="s">
        <v>533</v>
      </c>
      <c r="C8" s="67" t="s">
        <v>534</v>
      </c>
      <c r="D8" s="147" t="s">
        <v>535</v>
      </c>
      <c r="E8" s="138">
        <v>2</v>
      </c>
      <c r="F8" s="151"/>
    </row>
    <row r="9" spans="1:6" ht="34.5" customHeight="1">
      <c r="A9" s="22">
        <v>8</v>
      </c>
      <c r="B9" s="68" t="s">
        <v>536</v>
      </c>
      <c r="C9" s="65" t="s">
        <v>523</v>
      </c>
      <c r="D9" s="147" t="s">
        <v>524</v>
      </c>
      <c r="E9" s="138">
        <v>5</v>
      </c>
      <c r="F9" s="151"/>
    </row>
    <row r="10" spans="1:6" ht="34.5" customHeight="1">
      <c r="A10" s="22">
        <v>9</v>
      </c>
      <c r="B10" s="51" t="s">
        <v>537</v>
      </c>
      <c r="C10" s="65" t="s">
        <v>523</v>
      </c>
      <c r="D10" s="147" t="s">
        <v>538</v>
      </c>
      <c r="E10" s="138">
        <v>0</v>
      </c>
      <c r="F10" s="151"/>
    </row>
    <row r="11" spans="1:6" ht="34.5" customHeight="1">
      <c r="A11" s="22">
        <v>10</v>
      </c>
      <c r="B11" s="68" t="s">
        <v>539</v>
      </c>
      <c r="C11" s="67" t="s">
        <v>534</v>
      </c>
      <c r="D11" s="147" t="s">
        <v>521</v>
      </c>
      <c r="E11" s="138">
        <v>6</v>
      </c>
      <c r="F11" s="151"/>
    </row>
    <row r="12" spans="1:6" ht="34.5" customHeight="1">
      <c r="A12" s="22">
        <v>11</v>
      </c>
      <c r="B12" s="63" t="s">
        <v>540</v>
      </c>
      <c r="C12" s="38"/>
      <c r="D12" s="95"/>
      <c r="E12" s="138"/>
      <c r="F12" s="151"/>
    </row>
    <row r="13" spans="1:6" ht="34.5" customHeight="1">
      <c r="A13" s="22">
        <v>12</v>
      </c>
      <c r="B13" s="63" t="s">
        <v>541</v>
      </c>
      <c r="C13" s="38"/>
      <c r="D13" s="95"/>
      <c r="E13" s="138">
        <v>1</v>
      </c>
      <c r="F13" s="151"/>
    </row>
    <row r="14" spans="1:6" ht="34.5" customHeight="1">
      <c r="A14" s="22">
        <v>13</v>
      </c>
      <c r="B14" s="63" t="s">
        <v>542</v>
      </c>
      <c r="C14" s="38"/>
      <c r="D14" s="95"/>
      <c r="E14" s="138">
        <v>35</v>
      </c>
      <c r="F14" s="151"/>
    </row>
    <row r="15" spans="1:6" ht="34.5" customHeight="1">
      <c r="A15" s="22">
        <v>14</v>
      </c>
      <c r="B15" s="63" t="s">
        <v>543</v>
      </c>
      <c r="C15" s="38"/>
      <c r="D15" s="95"/>
      <c r="E15" s="138">
        <v>3</v>
      </c>
      <c r="F15" s="152" t="s">
        <v>3143</v>
      </c>
    </row>
    <row r="16" spans="1:6" ht="34.5" customHeight="1">
      <c r="A16" s="22">
        <v>15</v>
      </c>
      <c r="B16" s="63" t="s">
        <v>544</v>
      </c>
      <c r="C16" s="38"/>
      <c r="D16" s="95"/>
      <c r="E16" s="138">
        <v>4</v>
      </c>
      <c r="F16" s="152" t="s">
        <v>3143</v>
      </c>
    </row>
    <row r="17" spans="1:6" ht="34.5" customHeight="1">
      <c r="A17" s="22">
        <v>16</v>
      </c>
      <c r="B17" s="63" t="s">
        <v>545</v>
      </c>
      <c r="C17" s="38"/>
      <c r="D17" s="95"/>
      <c r="E17" s="138">
        <v>1</v>
      </c>
      <c r="F17" s="152" t="s">
        <v>3143</v>
      </c>
    </row>
    <row r="18" spans="1:6" ht="34.5" customHeight="1">
      <c r="A18" s="22">
        <v>17</v>
      </c>
      <c r="B18" s="63" t="s">
        <v>546</v>
      </c>
      <c r="C18" s="38"/>
      <c r="D18" s="95"/>
      <c r="E18" s="138">
        <v>1</v>
      </c>
      <c r="F18" s="151"/>
    </row>
  </sheetData>
  <pageMargins left="0.7" right="0.7" top="0.75" bottom="0.75" header="0.3" footer="0.3"/>
  <pageSetup scale="82" orientation="portrait"/>
  <headerFooter>
    <oddFooter>&amp;C&amp;"Helvetica Neue,Regular"&amp;12&amp;K000000&amp;P</oddFooter>
  </headerFooter>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L24"/>
  <sheetViews>
    <sheetView showGridLines="0" topLeftCell="A22" zoomScaleNormal="100" workbookViewId="0">
      <selection activeCell="M22" sqref="M22"/>
    </sheetView>
  </sheetViews>
  <sheetFormatPr defaultColWidth="8.81640625" defaultRowHeight="15" customHeight="1"/>
  <cols>
    <col min="1" max="1" width="6.453125" style="219" customWidth="1"/>
    <col min="2" max="2" width="23.7265625" style="219" customWidth="1"/>
    <col min="3" max="3" width="4.81640625" style="219" customWidth="1"/>
    <col min="4" max="4" width="25.1796875" style="219" customWidth="1"/>
    <col min="5" max="5" width="5.54296875" style="219" customWidth="1"/>
    <col min="6" max="6" width="26.54296875" style="219" customWidth="1"/>
    <col min="7" max="7" width="53.54296875" style="219" customWidth="1"/>
    <col min="8" max="8" width="9.7265625" style="219" customWidth="1"/>
    <col min="9" max="9" width="12.7265625" style="219" customWidth="1"/>
    <col min="10" max="11" width="16.54296875" style="219" customWidth="1"/>
    <col min="12" max="12" width="10.81640625" style="219" bestFit="1" customWidth="1"/>
    <col min="13" max="16384" width="8.81640625" style="219"/>
  </cols>
  <sheetData>
    <row r="1" spans="1:12" ht="34.5" customHeight="1" thickBot="1">
      <c r="A1" s="819" t="s">
        <v>3212</v>
      </c>
      <c r="B1" s="820" t="s">
        <v>4426</v>
      </c>
      <c r="C1" s="821"/>
      <c r="D1" s="822" t="s">
        <v>3175</v>
      </c>
      <c r="E1" s="821" t="s">
        <v>3142</v>
      </c>
      <c r="F1" s="821" t="s">
        <v>3153</v>
      </c>
      <c r="G1" s="821" t="s">
        <v>3154</v>
      </c>
      <c r="H1" s="823" t="s">
        <v>3193</v>
      </c>
      <c r="I1" s="824" t="s">
        <v>3196</v>
      </c>
      <c r="J1" s="823" t="s">
        <v>3194</v>
      </c>
      <c r="K1" s="823" t="s">
        <v>3195</v>
      </c>
    </row>
    <row r="2" spans="1:12" ht="114.65" customHeight="1">
      <c r="A2" s="829">
        <v>1</v>
      </c>
      <c r="B2" s="830" t="s">
        <v>770</v>
      </c>
      <c r="C2" s="830" t="s">
        <v>3299</v>
      </c>
      <c r="D2" s="831"/>
      <c r="E2" s="832">
        <v>4</v>
      </c>
      <c r="F2" s="833"/>
      <c r="G2" s="834" t="s">
        <v>3197</v>
      </c>
      <c r="H2" s="835">
        <v>99</v>
      </c>
      <c r="I2" s="835">
        <f t="shared" ref="I2:I23" si="0">H2*E2</f>
        <v>396</v>
      </c>
      <c r="J2" s="836"/>
      <c r="K2" s="837">
        <f t="shared" ref="K2:K23" si="1">J2*E2</f>
        <v>0</v>
      </c>
    </row>
    <row r="3" spans="1:12" ht="114.65" customHeight="1">
      <c r="A3" s="838">
        <v>2</v>
      </c>
      <c r="B3" s="825" t="s">
        <v>771</v>
      </c>
      <c r="C3" s="825" t="s">
        <v>687</v>
      </c>
      <c r="D3" s="826"/>
      <c r="E3" s="800">
        <v>8</v>
      </c>
      <c r="F3" s="682" t="s">
        <v>3182</v>
      </c>
      <c r="G3" s="682" t="s">
        <v>3198</v>
      </c>
      <c r="H3" s="803"/>
      <c r="I3" s="801">
        <f t="shared" si="0"/>
        <v>0</v>
      </c>
      <c r="J3" s="802">
        <v>11500</v>
      </c>
      <c r="K3" s="839">
        <f t="shared" si="1"/>
        <v>92000</v>
      </c>
    </row>
    <row r="4" spans="1:12" s="598" customFormat="1" ht="101.5">
      <c r="A4" s="840">
        <v>3</v>
      </c>
      <c r="B4" s="827" t="s">
        <v>3151</v>
      </c>
      <c r="C4" s="827" t="s">
        <v>690</v>
      </c>
      <c r="D4" s="686"/>
      <c r="E4" s="804">
        <v>8</v>
      </c>
      <c r="F4" s="805"/>
      <c r="G4" s="686" t="s">
        <v>4458</v>
      </c>
      <c r="H4" s="801">
        <v>80</v>
      </c>
      <c r="I4" s="801">
        <f t="shared" si="0"/>
        <v>640</v>
      </c>
      <c r="J4" s="802"/>
      <c r="K4" s="839">
        <f t="shared" si="1"/>
        <v>0</v>
      </c>
    </row>
    <row r="5" spans="1:12" ht="114.65" customHeight="1">
      <c r="A5" s="838">
        <v>4</v>
      </c>
      <c r="B5" s="825" t="s">
        <v>772</v>
      </c>
      <c r="C5" s="825" t="s">
        <v>692</v>
      </c>
      <c r="D5" s="807"/>
      <c r="E5" s="800">
        <v>4</v>
      </c>
      <c r="F5" s="806"/>
      <c r="G5" s="807" t="s">
        <v>3183</v>
      </c>
      <c r="H5" s="801">
        <v>92</v>
      </c>
      <c r="I5" s="801">
        <f t="shared" si="0"/>
        <v>368</v>
      </c>
      <c r="J5" s="808"/>
      <c r="K5" s="839">
        <f t="shared" si="1"/>
        <v>0</v>
      </c>
    </row>
    <row r="6" spans="1:12" s="598" customFormat="1" ht="114.65" customHeight="1">
      <c r="A6" s="840">
        <v>5</v>
      </c>
      <c r="B6" s="827" t="s">
        <v>773</v>
      </c>
      <c r="C6" s="827" t="s">
        <v>694</v>
      </c>
      <c r="D6" s="805"/>
      <c r="E6" s="804"/>
      <c r="F6" s="689"/>
      <c r="G6" s="828" t="s">
        <v>4475</v>
      </c>
      <c r="H6" s="809"/>
      <c r="I6" s="801"/>
      <c r="J6" s="802">
        <v>39500</v>
      </c>
      <c r="K6" s="839">
        <f t="shared" si="1"/>
        <v>0</v>
      </c>
    </row>
    <row r="7" spans="1:12" ht="114.65" customHeight="1">
      <c r="A7" s="838">
        <v>6</v>
      </c>
      <c r="B7" s="825" t="s">
        <v>774</v>
      </c>
      <c r="C7" s="825" t="s">
        <v>696</v>
      </c>
      <c r="D7" s="826"/>
      <c r="E7" s="800">
        <v>4</v>
      </c>
      <c r="F7" s="818"/>
      <c r="G7" s="740" t="s">
        <v>3197</v>
      </c>
      <c r="H7" s="801">
        <v>99</v>
      </c>
      <c r="I7" s="801">
        <f t="shared" si="0"/>
        <v>396</v>
      </c>
      <c r="J7" s="802"/>
      <c r="K7" s="839">
        <f t="shared" si="1"/>
        <v>0</v>
      </c>
      <c r="L7" s="219" t="s">
        <v>1703</v>
      </c>
    </row>
    <row r="8" spans="1:12" ht="114.65" customHeight="1">
      <c r="A8" s="838">
        <v>7</v>
      </c>
      <c r="B8" s="825" t="s">
        <v>775</v>
      </c>
      <c r="C8" s="825" t="s">
        <v>3300</v>
      </c>
      <c r="D8" s="807"/>
      <c r="E8" s="800">
        <v>4</v>
      </c>
      <c r="F8" s="818"/>
      <c r="G8" s="740" t="s">
        <v>3199</v>
      </c>
      <c r="H8" s="801">
        <v>150</v>
      </c>
      <c r="I8" s="801">
        <f t="shared" si="0"/>
        <v>600</v>
      </c>
      <c r="J8" s="802"/>
      <c r="K8" s="839">
        <f t="shared" si="1"/>
        <v>0</v>
      </c>
    </row>
    <row r="9" spans="1:12" s="598" customFormat="1" ht="207" customHeight="1">
      <c r="A9" s="840">
        <v>8</v>
      </c>
      <c r="B9" s="827" t="s">
        <v>776</v>
      </c>
      <c r="C9" s="827" t="s">
        <v>3301</v>
      </c>
      <c r="D9" s="805"/>
      <c r="E9" s="804"/>
      <c r="F9" s="689"/>
      <c r="G9" s="828" t="s">
        <v>4476</v>
      </c>
      <c r="H9" s="809"/>
      <c r="I9" s="801">
        <f t="shared" si="0"/>
        <v>0</v>
      </c>
      <c r="J9" s="802">
        <v>26500</v>
      </c>
      <c r="K9" s="839">
        <f t="shared" si="1"/>
        <v>0</v>
      </c>
    </row>
    <row r="10" spans="1:12" ht="114.65" customHeight="1">
      <c r="A10" s="838">
        <v>9</v>
      </c>
      <c r="B10" s="825" t="s">
        <v>777</v>
      </c>
      <c r="C10" s="825" t="s">
        <v>701</v>
      </c>
      <c r="D10" s="826"/>
      <c r="E10" s="800">
        <v>2</v>
      </c>
      <c r="F10" s="818"/>
      <c r="G10" s="740" t="s">
        <v>3197</v>
      </c>
      <c r="H10" s="801">
        <v>99</v>
      </c>
      <c r="I10" s="801">
        <f t="shared" si="0"/>
        <v>198</v>
      </c>
      <c r="J10" s="802"/>
      <c r="K10" s="839">
        <f t="shared" si="1"/>
        <v>0</v>
      </c>
    </row>
    <row r="11" spans="1:12" s="598" customFormat="1" ht="114.65" customHeight="1">
      <c r="A11" s="840">
        <v>10</v>
      </c>
      <c r="B11" s="827" t="s">
        <v>778</v>
      </c>
      <c r="C11" s="827" t="s">
        <v>703</v>
      </c>
      <c r="D11" s="686"/>
      <c r="E11" s="804"/>
      <c r="F11" s="689"/>
      <c r="G11" s="689" t="s">
        <v>778</v>
      </c>
      <c r="H11" s="809">
        <v>350</v>
      </c>
      <c r="I11" s="801">
        <f t="shared" si="0"/>
        <v>0</v>
      </c>
      <c r="J11" s="689"/>
      <c r="K11" s="839">
        <f t="shared" si="1"/>
        <v>0</v>
      </c>
    </row>
    <row r="12" spans="1:12" ht="114.65" customHeight="1">
      <c r="A12" s="838">
        <v>11</v>
      </c>
      <c r="B12" s="825" t="s">
        <v>779</v>
      </c>
      <c r="C12" s="825" t="s">
        <v>705</v>
      </c>
      <c r="D12" s="807"/>
      <c r="E12" s="800">
        <v>2</v>
      </c>
      <c r="F12" s="818"/>
      <c r="G12" s="740" t="s">
        <v>3197</v>
      </c>
      <c r="H12" s="801">
        <v>99</v>
      </c>
      <c r="I12" s="801">
        <f t="shared" si="0"/>
        <v>198</v>
      </c>
      <c r="J12" s="802"/>
      <c r="K12" s="839">
        <f t="shared" si="1"/>
        <v>0</v>
      </c>
    </row>
    <row r="13" spans="1:12" ht="114.65" customHeight="1">
      <c r="A13" s="838">
        <v>14</v>
      </c>
      <c r="B13" s="825" t="s">
        <v>780</v>
      </c>
      <c r="C13" s="825" t="s">
        <v>707</v>
      </c>
      <c r="D13" s="807"/>
      <c r="E13" s="800">
        <v>4</v>
      </c>
      <c r="F13" s="679"/>
      <c r="G13" s="810" t="s">
        <v>3200</v>
      </c>
      <c r="H13" s="801">
        <v>180</v>
      </c>
      <c r="I13" s="801">
        <f t="shared" si="0"/>
        <v>720</v>
      </c>
      <c r="J13" s="679"/>
      <c r="K13" s="839">
        <f t="shared" si="1"/>
        <v>0</v>
      </c>
    </row>
    <row r="14" spans="1:12" ht="114.65" customHeight="1">
      <c r="A14" s="838">
        <v>15</v>
      </c>
      <c r="B14" s="825" t="s">
        <v>781</v>
      </c>
      <c r="C14" s="825" t="s">
        <v>710</v>
      </c>
      <c r="D14" s="807"/>
      <c r="E14" s="800">
        <v>4</v>
      </c>
      <c r="F14" s="807"/>
      <c r="G14" s="678" t="s">
        <v>3184</v>
      </c>
      <c r="H14" s="801">
        <v>325</v>
      </c>
      <c r="I14" s="801">
        <f t="shared" si="0"/>
        <v>1300</v>
      </c>
      <c r="J14" s="802"/>
      <c r="K14" s="839">
        <f t="shared" si="1"/>
        <v>0</v>
      </c>
    </row>
    <row r="15" spans="1:12" ht="114.65" customHeight="1">
      <c r="A15" s="838">
        <v>16</v>
      </c>
      <c r="B15" s="825" t="s">
        <v>782</v>
      </c>
      <c r="C15" s="825" t="s">
        <v>713</v>
      </c>
      <c r="D15" s="807"/>
      <c r="E15" s="800">
        <v>2</v>
      </c>
      <c r="F15" s="806"/>
      <c r="G15" s="678" t="s">
        <v>3185</v>
      </c>
      <c r="H15" s="801">
        <v>135</v>
      </c>
      <c r="I15" s="801">
        <f t="shared" si="0"/>
        <v>270</v>
      </c>
      <c r="J15" s="802"/>
      <c r="K15" s="839">
        <f t="shared" si="1"/>
        <v>0</v>
      </c>
    </row>
    <row r="16" spans="1:12" ht="114.65" customHeight="1">
      <c r="A16" s="838">
        <v>17</v>
      </c>
      <c r="B16" s="825" t="s">
        <v>783</v>
      </c>
      <c r="C16" s="825" t="s">
        <v>3302</v>
      </c>
      <c r="D16" s="807"/>
      <c r="E16" s="800">
        <v>5</v>
      </c>
      <c r="F16" s="811"/>
      <c r="G16" s="678" t="s">
        <v>3186</v>
      </c>
      <c r="H16" s="801">
        <v>75</v>
      </c>
      <c r="I16" s="801">
        <f t="shared" si="0"/>
        <v>375</v>
      </c>
      <c r="J16" s="802"/>
      <c r="K16" s="839">
        <f t="shared" si="1"/>
        <v>0</v>
      </c>
    </row>
    <row r="17" spans="1:12" ht="114.65" customHeight="1">
      <c r="A17" s="838">
        <v>18</v>
      </c>
      <c r="B17" s="825" t="s">
        <v>784</v>
      </c>
      <c r="C17" s="825" t="s">
        <v>716</v>
      </c>
      <c r="D17" s="807"/>
      <c r="E17" s="800">
        <v>2</v>
      </c>
      <c r="F17" s="818"/>
      <c r="G17" s="740" t="s">
        <v>3197</v>
      </c>
      <c r="H17" s="801">
        <v>99</v>
      </c>
      <c r="I17" s="801">
        <f t="shared" si="0"/>
        <v>198</v>
      </c>
      <c r="J17" s="802"/>
      <c r="K17" s="839">
        <f t="shared" si="1"/>
        <v>0</v>
      </c>
    </row>
    <row r="18" spans="1:12" ht="114.65" customHeight="1">
      <c r="A18" s="838">
        <v>19</v>
      </c>
      <c r="B18" s="825" t="s">
        <v>785</v>
      </c>
      <c r="C18" s="825" t="s">
        <v>718</v>
      </c>
      <c r="D18" s="807"/>
      <c r="E18" s="800">
        <v>1</v>
      </c>
      <c r="F18" s="812"/>
      <c r="G18" s="813" t="s">
        <v>3187</v>
      </c>
      <c r="H18" s="803"/>
      <c r="I18" s="801">
        <f t="shared" si="0"/>
        <v>0</v>
      </c>
      <c r="J18" s="814">
        <v>6500</v>
      </c>
      <c r="K18" s="839">
        <f t="shared" si="1"/>
        <v>6500</v>
      </c>
    </row>
    <row r="19" spans="1:12" ht="114.65" customHeight="1">
      <c r="A19" s="838">
        <v>20</v>
      </c>
      <c r="B19" s="825" t="s">
        <v>786</v>
      </c>
      <c r="C19" s="825" t="s">
        <v>720</v>
      </c>
      <c r="D19" s="807"/>
      <c r="E19" s="800">
        <v>1</v>
      </c>
      <c r="F19" s="806"/>
      <c r="G19" s="678" t="s">
        <v>3188</v>
      </c>
      <c r="H19" s="801">
        <v>395</v>
      </c>
      <c r="I19" s="801">
        <f t="shared" si="0"/>
        <v>395</v>
      </c>
      <c r="J19" s="802"/>
      <c r="K19" s="839">
        <f t="shared" si="1"/>
        <v>0</v>
      </c>
    </row>
    <row r="20" spans="1:12" ht="114.65" customHeight="1">
      <c r="A20" s="838">
        <v>21</v>
      </c>
      <c r="B20" s="825" t="s">
        <v>787</v>
      </c>
      <c r="C20" s="825" t="s">
        <v>723</v>
      </c>
      <c r="D20" s="807"/>
      <c r="E20" s="800">
        <v>4</v>
      </c>
      <c r="F20" s="806"/>
      <c r="G20" s="678" t="s">
        <v>3189</v>
      </c>
      <c r="H20" s="803"/>
      <c r="I20" s="801">
        <f t="shared" si="0"/>
        <v>0</v>
      </c>
      <c r="J20" s="815">
        <v>32000</v>
      </c>
      <c r="K20" s="839">
        <f t="shared" si="1"/>
        <v>128000</v>
      </c>
    </row>
    <row r="21" spans="1:12" ht="114.65" customHeight="1">
      <c r="A21" s="838">
        <v>22</v>
      </c>
      <c r="B21" s="825" t="s">
        <v>788</v>
      </c>
      <c r="C21" s="825" t="s">
        <v>726</v>
      </c>
      <c r="D21" s="807"/>
      <c r="E21" s="800">
        <v>12</v>
      </c>
      <c r="F21" s="806"/>
      <c r="G21" s="678" t="s">
        <v>3190</v>
      </c>
      <c r="H21" s="801">
        <v>325</v>
      </c>
      <c r="I21" s="801">
        <f t="shared" si="0"/>
        <v>3900</v>
      </c>
      <c r="J21" s="816"/>
      <c r="K21" s="839">
        <f t="shared" si="1"/>
        <v>0</v>
      </c>
      <c r="L21" s="586"/>
    </row>
    <row r="22" spans="1:12" ht="114.65" customHeight="1">
      <c r="A22" s="838">
        <v>23</v>
      </c>
      <c r="B22" s="825" t="s">
        <v>789</v>
      </c>
      <c r="C22" s="825" t="s">
        <v>3303</v>
      </c>
      <c r="D22" s="807"/>
      <c r="E22" s="800">
        <v>1</v>
      </c>
      <c r="F22" s="806"/>
      <c r="G22" s="678" t="s">
        <v>3191</v>
      </c>
      <c r="H22" s="801">
        <v>395</v>
      </c>
      <c r="I22" s="801">
        <f t="shared" si="0"/>
        <v>395</v>
      </c>
      <c r="J22" s="816"/>
      <c r="K22" s="839">
        <f t="shared" si="1"/>
        <v>0</v>
      </c>
    </row>
    <row r="23" spans="1:12" ht="114.65" customHeight="1" thickBot="1">
      <c r="A23" s="842">
        <v>26</v>
      </c>
      <c r="B23" s="843" t="s">
        <v>790</v>
      </c>
      <c r="C23" s="843" t="s">
        <v>3304</v>
      </c>
      <c r="D23" s="844"/>
      <c r="E23" s="845">
        <v>4</v>
      </c>
      <c r="F23" s="844"/>
      <c r="G23" s="846" t="s">
        <v>3192</v>
      </c>
      <c r="H23" s="847"/>
      <c r="I23" s="848">
        <f t="shared" si="0"/>
        <v>0</v>
      </c>
      <c r="J23" s="849">
        <v>9000</v>
      </c>
      <c r="K23" s="850">
        <f t="shared" si="1"/>
        <v>36000</v>
      </c>
    </row>
    <row r="24" spans="1:12" ht="19.5" customHeight="1" thickBot="1">
      <c r="A24" s="854"/>
      <c r="B24" s="855"/>
      <c r="C24" s="855"/>
      <c r="D24" s="856"/>
      <c r="E24" s="663"/>
      <c r="F24" s="1544" t="s">
        <v>3201</v>
      </c>
      <c r="G24" s="1544"/>
      <c r="H24" s="857"/>
      <c r="I24" s="858">
        <f>SUM(I2:I23)</f>
        <v>10349</v>
      </c>
      <c r="J24" s="857"/>
      <c r="K24" s="859">
        <f>SUM(K2:K23)</f>
        <v>262500</v>
      </c>
    </row>
  </sheetData>
  <mergeCells count="1">
    <mergeCell ref="F24:G24"/>
  </mergeCells>
  <pageMargins left="0.7" right="0.7" top="0.75" bottom="0.75" header="0.3" footer="0.3"/>
  <pageSetup orientation="portrait"/>
  <headerFooter>
    <oddFooter>&amp;C&amp;"Helvetica Neue,Regular"&amp;12&amp;K000000&amp;P</oddFooter>
  </headerFooter>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E37"/>
  <sheetViews>
    <sheetView showGridLines="0" workbookViewId="0">
      <selection activeCell="H5" sqref="H5"/>
    </sheetView>
  </sheetViews>
  <sheetFormatPr defaultColWidth="8.81640625" defaultRowHeight="15" customHeight="1"/>
  <cols>
    <col min="1" max="1" width="6" style="4" customWidth="1"/>
    <col min="2" max="2" width="21.7265625" style="4" customWidth="1"/>
    <col min="3" max="3" width="42.26953125" style="4" customWidth="1"/>
    <col min="4" max="4" width="19.81640625" style="4" customWidth="1"/>
    <col min="5" max="5" width="13.1796875" style="4" customWidth="1"/>
    <col min="6" max="16384" width="8.81640625" style="4"/>
  </cols>
  <sheetData>
    <row r="1" spans="1:5" ht="13.5" customHeight="1">
      <c r="A1" s="18"/>
      <c r="B1" s="18"/>
      <c r="C1" s="18"/>
      <c r="D1" s="18"/>
    </row>
    <row r="2" spans="1:5" ht="13.5" customHeight="1">
      <c r="A2" s="18"/>
      <c r="B2" s="69"/>
      <c r="C2" s="18"/>
      <c r="D2" s="18"/>
    </row>
    <row r="3" spans="1:5" ht="13.5" customHeight="1">
      <c r="A3" s="18"/>
      <c r="B3" s="69"/>
      <c r="C3" s="18"/>
      <c r="D3" s="18"/>
    </row>
    <row r="4" spans="1:5" ht="13.5" customHeight="1">
      <c r="A4" s="18"/>
      <c r="B4" s="69"/>
      <c r="C4" s="18"/>
      <c r="D4" s="18"/>
    </row>
    <row r="5" spans="1:5" ht="13.5" customHeight="1">
      <c r="A5" s="16"/>
      <c r="B5" s="16"/>
      <c r="C5" s="16"/>
      <c r="D5" s="80"/>
    </row>
    <row r="6" spans="1:5" ht="13.5" customHeight="1">
      <c r="A6" s="19" t="s">
        <v>65</v>
      </c>
      <c r="B6" s="19" t="s">
        <v>202</v>
      </c>
      <c r="C6" s="171" t="s">
        <v>614</v>
      </c>
      <c r="D6" s="146" t="s">
        <v>3132</v>
      </c>
      <c r="E6" s="146" t="s">
        <v>3134</v>
      </c>
    </row>
    <row r="7" spans="1:5" ht="13.5" customHeight="1">
      <c r="A7" s="50">
        <v>1</v>
      </c>
      <c r="B7" s="71" t="s">
        <v>615</v>
      </c>
      <c r="C7" s="95"/>
      <c r="D7" s="136">
        <v>5</v>
      </c>
      <c r="E7" s="148"/>
    </row>
    <row r="8" spans="1:5" ht="13.5" customHeight="1">
      <c r="A8" s="50">
        <v>2</v>
      </c>
      <c r="B8" s="71" t="s">
        <v>616</v>
      </c>
      <c r="C8" s="95"/>
      <c r="D8" s="136">
        <v>5</v>
      </c>
      <c r="E8" s="148"/>
    </row>
    <row r="9" spans="1:5" ht="13.5" customHeight="1">
      <c r="A9" s="50">
        <v>3</v>
      </c>
      <c r="B9" s="71" t="s">
        <v>617</v>
      </c>
      <c r="C9" s="95"/>
      <c r="D9" s="136">
        <v>5</v>
      </c>
      <c r="E9" s="148"/>
    </row>
    <row r="10" spans="1:5" ht="13.5" customHeight="1">
      <c r="A10" s="50">
        <v>4</v>
      </c>
      <c r="B10" s="71" t="s">
        <v>618</v>
      </c>
      <c r="C10" s="95"/>
      <c r="D10" s="136">
        <v>5</v>
      </c>
      <c r="E10" s="148"/>
    </row>
    <row r="11" spans="1:5" ht="13.5" customHeight="1">
      <c r="A11" s="50">
        <v>5</v>
      </c>
      <c r="B11" s="71" t="s">
        <v>619</v>
      </c>
      <c r="C11" s="95"/>
      <c r="D11" s="136">
        <v>500</v>
      </c>
      <c r="E11" s="148"/>
    </row>
    <row r="12" spans="1:5" ht="13.5" customHeight="1">
      <c r="A12" s="50">
        <v>6</v>
      </c>
      <c r="B12" s="71" t="s">
        <v>620</v>
      </c>
      <c r="C12" s="95"/>
      <c r="D12" s="136">
        <v>10</v>
      </c>
      <c r="E12" s="148"/>
    </row>
    <row r="13" spans="1:5" ht="13.5" customHeight="1">
      <c r="A13" s="50">
        <v>7</v>
      </c>
      <c r="B13" s="71" t="s">
        <v>621</v>
      </c>
      <c r="C13" s="95"/>
      <c r="D13" s="136">
        <v>2</v>
      </c>
      <c r="E13" s="148"/>
    </row>
    <row r="14" spans="1:5" ht="13.5" customHeight="1">
      <c r="A14" s="50">
        <v>8</v>
      </c>
      <c r="B14" s="71" t="s">
        <v>622</v>
      </c>
      <c r="C14" s="167" t="s">
        <v>623</v>
      </c>
      <c r="D14" s="136">
        <v>3</v>
      </c>
      <c r="E14" s="148"/>
    </row>
    <row r="15" spans="1:5" ht="13.5" customHeight="1">
      <c r="A15" s="50">
        <v>9</v>
      </c>
      <c r="B15" s="71" t="s">
        <v>624</v>
      </c>
      <c r="C15" s="95"/>
      <c r="D15" s="144" t="s">
        <v>3145</v>
      </c>
      <c r="E15" s="148"/>
    </row>
    <row r="16" spans="1:5" ht="13.5" customHeight="1">
      <c r="A16" s="50">
        <v>10</v>
      </c>
      <c r="B16" s="71" t="s">
        <v>625</v>
      </c>
      <c r="C16" s="167" t="s">
        <v>626</v>
      </c>
      <c r="D16" s="136">
        <v>1</v>
      </c>
      <c r="E16" s="148"/>
    </row>
    <row r="17" spans="1:5" ht="13.5" customHeight="1">
      <c r="A17" s="50">
        <v>11</v>
      </c>
      <c r="B17" s="172" t="s">
        <v>3146</v>
      </c>
      <c r="C17" s="95"/>
      <c r="D17" s="136">
        <v>30</v>
      </c>
      <c r="E17" s="148"/>
    </row>
    <row r="18" spans="1:5" ht="13.5" customHeight="1">
      <c r="A18" s="50">
        <v>12</v>
      </c>
      <c r="B18" s="71" t="s">
        <v>627</v>
      </c>
      <c r="C18" s="173" t="s">
        <v>628</v>
      </c>
      <c r="D18" s="136">
        <v>2</v>
      </c>
      <c r="E18" s="148"/>
    </row>
    <row r="19" spans="1:5" ht="13.5" customHeight="1">
      <c r="A19" s="50">
        <v>13</v>
      </c>
      <c r="B19" s="71" t="s">
        <v>629</v>
      </c>
      <c r="C19" s="167" t="s">
        <v>630</v>
      </c>
      <c r="D19" s="136">
        <v>1</v>
      </c>
      <c r="E19" s="148"/>
    </row>
    <row r="20" spans="1:5" ht="13.5" customHeight="1">
      <c r="A20" s="50">
        <v>14</v>
      </c>
      <c r="B20" s="71" t="s">
        <v>631</v>
      </c>
      <c r="C20" s="167" t="s">
        <v>632</v>
      </c>
      <c r="D20" s="136">
        <v>1</v>
      </c>
      <c r="E20" s="148"/>
    </row>
    <row r="21" spans="1:5" ht="13.5" customHeight="1">
      <c r="A21" s="50">
        <v>15</v>
      </c>
      <c r="B21" s="71" t="s">
        <v>633</v>
      </c>
      <c r="C21" s="95"/>
      <c r="D21" s="136">
        <v>2</v>
      </c>
      <c r="E21" s="148"/>
    </row>
    <row r="22" spans="1:5" ht="13.5" customHeight="1">
      <c r="A22" s="50">
        <v>16</v>
      </c>
      <c r="B22" s="71" t="s">
        <v>634</v>
      </c>
      <c r="C22" s="95"/>
      <c r="D22" s="136">
        <v>2</v>
      </c>
      <c r="E22" s="148"/>
    </row>
    <row r="23" spans="1:5" ht="13.5" customHeight="1">
      <c r="A23" s="50">
        <v>17</v>
      </c>
      <c r="B23" s="71" t="s">
        <v>635</v>
      </c>
      <c r="C23" s="95"/>
      <c r="D23" s="144" t="s">
        <v>3147</v>
      </c>
      <c r="E23" s="149" t="s">
        <v>3148</v>
      </c>
    </row>
    <row r="24" spans="1:5" ht="13.5" customHeight="1">
      <c r="A24" s="60">
        <v>18</v>
      </c>
      <c r="B24" s="71" t="s">
        <v>636</v>
      </c>
      <c r="C24" s="168"/>
      <c r="D24" s="144" t="s">
        <v>3147</v>
      </c>
      <c r="E24" s="149" t="s">
        <v>3149</v>
      </c>
    </row>
    <row r="25" spans="1:5" ht="13.5" customHeight="1">
      <c r="A25" s="60">
        <v>19</v>
      </c>
      <c r="B25" s="71" t="s">
        <v>637</v>
      </c>
      <c r="C25" s="168"/>
      <c r="D25" s="144" t="s">
        <v>3145</v>
      </c>
      <c r="E25" s="149" t="s">
        <v>3149</v>
      </c>
    </row>
    <row r="26" spans="1:5" ht="13.5" customHeight="1">
      <c r="A26" s="60">
        <v>20</v>
      </c>
      <c r="B26" s="71" t="s">
        <v>638</v>
      </c>
      <c r="C26" s="168"/>
      <c r="D26" s="144" t="s">
        <v>3150</v>
      </c>
      <c r="E26" s="149" t="s">
        <v>3149</v>
      </c>
    </row>
    <row r="27" spans="1:5" ht="13.5" customHeight="1">
      <c r="A27" s="50">
        <v>21</v>
      </c>
      <c r="B27" s="71" t="s">
        <v>639</v>
      </c>
      <c r="C27" s="167" t="s">
        <v>640</v>
      </c>
      <c r="D27" s="136">
        <v>1</v>
      </c>
      <c r="E27" s="148"/>
    </row>
    <row r="28" spans="1:5" ht="13.5" customHeight="1">
      <c r="A28" s="50">
        <v>22</v>
      </c>
      <c r="B28" s="71" t="s">
        <v>641</v>
      </c>
      <c r="C28" s="95"/>
      <c r="D28" s="144" t="s">
        <v>3150</v>
      </c>
      <c r="E28" s="148"/>
    </row>
    <row r="29" spans="1:5" ht="13.5" customHeight="1">
      <c r="A29" s="50">
        <v>23</v>
      </c>
      <c r="B29" s="71" t="s">
        <v>642</v>
      </c>
      <c r="C29" s="95"/>
      <c r="D29" s="136">
        <v>2</v>
      </c>
      <c r="E29" s="148"/>
    </row>
    <row r="30" spans="1:5" ht="13.5" customHeight="1">
      <c r="A30" s="38"/>
      <c r="B30" s="38"/>
      <c r="C30" s="95"/>
      <c r="D30" s="136"/>
      <c r="E30" s="148"/>
    </row>
    <row r="31" spans="1:5" ht="16" customHeight="1">
      <c r="A31" s="50">
        <v>24</v>
      </c>
      <c r="B31" s="55" t="s">
        <v>643</v>
      </c>
      <c r="C31" s="169" t="s">
        <v>644</v>
      </c>
      <c r="D31" s="136">
        <v>1000</v>
      </c>
      <c r="E31" s="148"/>
    </row>
    <row r="32" spans="1:5" ht="13.5" customHeight="1">
      <c r="A32" s="50">
        <v>25</v>
      </c>
      <c r="B32" s="55" t="s">
        <v>645</v>
      </c>
      <c r="C32" s="170"/>
      <c r="D32" s="136">
        <v>1000</v>
      </c>
      <c r="E32" s="148"/>
    </row>
    <row r="33" spans="1:5" ht="32.15" customHeight="1">
      <c r="A33" s="76">
        <v>26</v>
      </c>
      <c r="B33" s="55" t="s">
        <v>646</v>
      </c>
      <c r="C33" s="169" t="s">
        <v>647</v>
      </c>
      <c r="D33" s="136"/>
      <c r="E33" s="148"/>
    </row>
    <row r="34" spans="1:5" ht="13.5" customHeight="1">
      <c r="A34" s="50">
        <v>27</v>
      </c>
      <c r="B34" s="55" t="s">
        <v>648</v>
      </c>
      <c r="C34" s="170"/>
      <c r="D34" s="136">
        <v>3</v>
      </c>
      <c r="E34" s="148"/>
    </row>
    <row r="35" spans="1:5" ht="13.5" customHeight="1">
      <c r="A35" s="50">
        <v>28</v>
      </c>
      <c r="B35" s="55" t="s">
        <v>649</v>
      </c>
      <c r="C35" s="170"/>
      <c r="D35" s="136">
        <v>5</v>
      </c>
      <c r="E35" s="148"/>
    </row>
    <row r="36" spans="1:5" ht="13.5" customHeight="1">
      <c r="A36" s="50">
        <v>29</v>
      </c>
      <c r="B36" s="55" t="s">
        <v>650</v>
      </c>
      <c r="C36" s="170"/>
      <c r="D36" s="136"/>
      <c r="E36" s="148"/>
    </row>
    <row r="37" spans="1:5" ht="13.5" customHeight="1">
      <c r="A37" s="50">
        <v>30</v>
      </c>
      <c r="B37" s="55" t="s">
        <v>651</v>
      </c>
      <c r="C37" s="95"/>
      <c r="D37" s="136">
        <v>1</v>
      </c>
      <c r="E37" s="148"/>
    </row>
  </sheetData>
  <pageMargins left="0.7" right="0.7" top="0.75" bottom="0.75" header="0.3" footer="0.3"/>
  <pageSetup orientation="portrait" r:id="rId1"/>
  <headerFooter>
    <oddFooter>&amp;C&amp;"Helvetica Neue,Regular"&amp;12&amp;K000000&amp;P</oddFooter>
  </headerFooter>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E14"/>
  <sheetViews>
    <sheetView showGridLines="0" workbookViewId="0">
      <selection activeCell="H5" sqref="H5"/>
    </sheetView>
  </sheetViews>
  <sheetFormatPr defaultColWidth="8.81640625" defaultRowHeight="15" customHeight="1"/>
  <cols>
    <col min="1" max="1" width="3.81640625" style="4" customWidth="1"/>
    <col min="2" max="2" width="8.81640625" style="4" customWidth="1"/>
    <col min="3" max="3" width="31.26953125" style="4" customWidth="1"/>
    <col min="4" max="4" width="30.1796875" style="4" customWidth="1"/>
    <col min="5" max="5" width="20.81640625" style="4" customWidth="1"/>
    <col min="6" max="6" width="8.81640625" style="4" customWidth="1"/>
    <col min="7" max="16384" width="8.81640625" style="4"/>
  </cols>
  <sheetData>
    <row r="1" spans="1:5" ht="16" customHeight="1">
      <c r="A1" s="18"/>
      <c r="B1" s="77"/>
      <c r="C1" s="77"/>
      <c r="D1" s="77"/>
      <c r="E1" s="18"/>
    </row>
    <row r="2" spans="1:5" ht="16" customHeight="1" thickBot="1">
      <c r="A2" s="78"/>
      <c r="B2" s="1566" t="s">
        <v>652</v>
      </c>
      <c r="C2" s="1567"/>
      <c r="D2" s="1567"/>
      <c r="E2" s="53"/>
    </row>
    <row r="3" spans="1:5" ht="23.25" customHeight="1" thickBot="1">
      <c r="A3" s="78"/>
      <c r="B3" s="1568" t="s">
        <v>653</v>
      </c>
      <c r="C3" s="1569"/>
      <c r="D3" s="1569"/>
      <c r="E3" s="91"/>
    </row>
    <row r="4" spans="1:5" ht="37.5" customHeight="1">
      <c r="A4" s="139"/>
      <c r="B4" s="176"/>
      <c r="C4" s="181" t="s">
        <v>654</v>
      </c>
      <c r="D4" s="182" t="s">
        <v>655</v>
      </c>
      <c r="E4" s="185" t="s">
        <v>3132</v>
      </c>
    </row>
    <row r="5" spans="1:5" ht="13.5" customHeight="1">
      <c r="A5" s="139"/>
      <c r="B5" s="177">
        <v>1</v>
      </c>
      <c r="C5" s="79" t="s">
        <v>656</v>
      </c>
      <c r="D5" s="174" t="s">
        <v>657</v>
      </c>
      <c r="E5" s="183">
        <v>2</v>
      </c>
    </row>
    <row r="6" spans="1:5" ht="13.5" customHeight="1">
      <c r="A6" s="139"/>
      <c r="B6" s="177">
        <v>2</v>
      </c>
      <c r="C6" s="79" t="s">
        <v>658</v>
      </c>
      <c r="D6" s="175" t="s">
        <v>659</v>
      </c>
      <c r="E6" s="183">
        <v>2</v>
      </c>
    </row>
    <row r="7" spans="1:5" ht="13.5" customHeight="1">
      <c r="A7" s="139"/>
      <c r="B7" s="177">
        <v>3</v>
      </c>
      <c r="C7" s="79" t="s">
        <v>660</v>
      </c>
      <c r="D7" s="175" t="s">
        <v>661</v>
      </c>
      <c r="E7" s="183">
        <v>2</v>
      </c>
    </row>
    <row r="8" spans="1:5" ht="13.5" customHeight="1">
      <c r="A8" s="139"/>
      <c r="B8" s="177">
        <v>4</v>
      </c>
      <c r="C8" s="79" t="s">
        <v>662</v>
      </c>
      <c r="D8" s="175" t="s">
        <v>663</v>
      </c>
      <c r="E8" s="183">
        <v>2</v>
      </c>
    </row>
    <row r="9" spans="1:5" ht="13.5" customHeight="1">
      <c r="A9" s="139"/>
      <c r="B9" s="177">
        <v>5</v>
      </c>
      <c r="C9" s="79" t="s">
        <v>664</v>
      </c>
      <c r="D9" s="175" t="s">
        <v>665</v>
      </c>
      <c r="E9" s="183">
        <v>2</v>
      </c>
    </row>
    <row r="10" spans="1:5" ht="13.5" customHeight="1">
      <c r="A10" s="139"/>
      <c r="B10" s="177">
        <v>6</v>
      </c>
      <c r="C10" s="79" t="s">
        <v>666</v>
      </c>
      <c r="D10" s="175" t="s">
        <v>667</v>
      </c>
      <c r="E10" s="183">
        <v>2</v>
      </c>
    </row>
    <row r="11" spans="1:5" ht="13.5" customHeight="1">
      <c r="A11" s="139"/>
      <c r="B11" s="177">
        <v>7</v>
      </c>
      <c r="C11" s="79" t="s">
        <v>668</v>
      </c>
      <c r="D11" s="175" t="s">
        <v>669</v>
      </c>
      <c r="E11" s="183">
        <v>2</v>
      </c>
    </row>
    <row r="12" spans="1:5" ht="13.5" customHeight="1">
      <c r="A12" s="139"/>
      <c r="B12" s="177">
        <v>8</v>
      </c>
      <c r="C12" s="79" t="s">
        <v>670</v>
      </c>
      <c r="D12" s="175" t="s">
        <v>671</v>
      </c>
      <c r="E12" s="183">
        <v>2</v>
      </c>
    </row>
    <row r="13" spans="1:5" ht="13.5" customHeight="1">
      <c r="A13" s="139"/>
      <c r="B13" s="177">
        <v>9</v>
      </c>
      <c r="C13" s="79" t="s">
        <v>672</v>
      </c>
      <c r="D13" s="175" t="s">
        <v>673</v>
      </c>
      <c r="E13" s="183">
        <v>2</v>
      </c>
    </row>
    <row r="14" spans="1:5" ht="16" customHeight="1" thickBot="1">
      <c r="A14" s="139"/>
      <c r="B14" s="178">
        <v>10</v>
      </c>
      <c r="C14" s="179" t="s">
        <v>674</v>
      </c>
      <c r="D14" s="180" t="s">
        <v>675</v>
      </c>
      <c r="E14" s="184">
        <v>2</v>
      </c>
    </row>
  </sheetData>
  <mergeCells count="2">
    <mergeCell ref="B2:D2"/>
    <mergeCell ref="B3:D3"/>
  </mergeCells>
  <pageMargins left="0.7" right="0.7" top="0.75" bottom="0.75" header="0.3" footer="0.3"/>
  <pageSetup orientation="portrait"/>
  <headerFooter>
    <oddFooter>&amp;C&amp;"Helvetica Neue,Regular"&amp;12&amp;K000000&amp;P</oddFooter>
  </headerFooter>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F25"/>
  <sheetViews>
    <sheetView showGridLines="0" workbookViewId="0">
      <selection activeCell="F1" sqref="F1"/>
    </sheetView>
  </sheetViews>
  <sheetFormatPr defaultColWidth="10.1796875" defaultRowHeight="15" customHeight="1"/>
  <cols>
    <col min="1" max="1" width="4.1796875" style="4" customWidth="1"/>
    <col min="2" max="2" width="26.81640625" style="4" customWidth="1"/>
    <col min="3" max="3" width="24.54296875" style="4" bestFit="1" customWidth="1"/>
    <col min="4" max="6" width="10.1796875" style="4" customWidth="1"/>
    <col min="7" max="16384" width="10.1796875" style="4"/>
  </cols>
  <sheetData>
    <row r="1" spans="1:6" ht="13.5" customHeight="1">
      <c r="A1" s="56"/>
      <c r="B1" s="57" t="s">
        <v>260</v>
      </c>
      <c r="C1" s="21"/>
      <c r="D1" s="18"/>
      <c r="E1" s="18"/>
      <c r="F1" s="141" t="s">
        <v>3135</v>
      </c>
    </row>
    <row r="2" spans="1:6" ht="13.5" customHeight="1">
      <c r="A2" s="56"/>
      <c r="B2" s="57" t="s">
        <v>261</v>
      </c>
      <c r="C2" s="21"/>
      <c r="D2" s="18"/>
      <c r="E2" s="18"/>
    </row>
    <row r="3" spans="1:6" ht="13.5" customHeight="1">
      <c r="A3" s="56"/>
      <c r="B3" s="57" t="s">
        <v>262</v>
      </c>
      <c r="C3" s="21"/>
      <c r="D3" s="18"/>
      <c r="E3" s="18"/>
    </row>
    <row r="4" spans="1:6" ht="13.5" customHeight="1">
      <c r="A4" s="56"/>
      <c r="B4" s="58" t="s">
        <v>263</v>
      </c>
      <c r="C4" s="21"/>
      <c r="D4" s="18"/>
      <c r="E4" s="18"/>
    </row>
    <row r="5" spans="1:6" ht="13.5" customHeight="1">
      <c r="A5" s="56"/>
      <c r="B5" s="57" t="s">
        <v>264</v>
      </c>
      <c r="C5" s="21"/>
      <c r="D5" s="18"/>
      <c r="E5" s="18"/>
    </row>
    <row r="6" spans="1:6" ht="13.5" customHeight="1">
      <c r="A6" s="56"/>
      <c r="B6" s="57" t="s">
        <v>265</v>
      </c>
      <c r="C6" s="21"/>
      <c r="D6" s="18"/>
      <c r="E6" s="18"/>
    </row>
    <row r="7" spans="1:6" ht="13.5" customHeight="1">
      <c r="A7" s="16"/>
      <c r="B7" s="59"/>
      <c r="C7" s="18"/>
      <c r="D7" s="18"/>
      <c r="E7" s="18"/>
    </row>
    <row r="8" spans="1:6" ht="32.15" customHeight="1">
      <c r="A8" s="20" t="s">
        <v>65</v>
      </c>
      <c r="B8" s="19" t="s">
        <v>181</v>
      </c>
      <c r="C8" s="21"/>
      <c r="D8" s="18"/>
      <c r="E8" s="18"/>
    </row>
    <row r="9" spans="1:6" ht="28" customHeight="1">
      <c r="A9" s="60">
        <v>1</v>
      </c>
      <c r="B9" s="61" t="s">
        <v>266</v>
      </c>
      <c r="C9" s="62" t="s">
        <v>267</v>
      </c>
      <c r="D9" s="37">
        <v>0</v>
      </c>
      <c r="E9" s="18"/>
    </row>
    <row r="10" spans="1:6" ht="28" customHeight="1">
      <c r="A10" s="60">
        <v>2</v>
      </c>
      <c r="B10" s="61" t="s">
        <v>268</v>
      </c>
      <c r="C10" s="21"/>
      <c r="D10" s="37">
        <v>0</v>
      </c>
      <c r="E10" s="18"/>
    </row>
    <row r="11" spans="1:6" ht="28" customHeight="1">
      <c r="A11" s="60">
        <v>3</v>
      </c>
      <c r="B11" s="61" t="s">
        <v>269</v>
      </c>
      <c r="C11" s="21"/>
      <c r="D11" s="37">
        <v>0</v>
      </c>
      <c r="E11" s="18"/>
    </row>
    <row r="12" spans="1:6" ht="28" customHeight="1">
      <c r="A12" s="60">
        <v>4</v>
      </c>
      <c r="B12" s="61" t="s">
        <v>270</v>
      </c>
      <c r="C12" s="21"/>
      <c r="D12" s="37">
        <v>0</v>
      </c>
      <c r="E12" s="18"/>
    </row>
    <row r="13" spans="1:6" ht="28" customHeight="1">
      <c r="A13" s="60">
        <v>5</v>
      </c>
      <c r="B13" s="61" t="s">
        <v>271</v>
      </c>
      <c r="C13" s="21"/>
      <c r="D13" s="37">
        <v>0</v>
      </c>
      <c r="E13" s="18"/>
    </row>
    <row r="14" spans="1:6" ht="28" customHeight="1">
      <c r="A14" s="60">
        <v>6</v>
      </c>
      <c r="B14" s="61" t="s">
        <v>272</v>
      </c>
      <c r="C14" s="21"/>
      <c r="D14" s="37">
        <v>0</v>
      </c>
      <c r="E14" s="18"/>
    </row>
    <row r="15" spans="1:6" ht="28" customHeight="1">
      <c r="A15" s="60">
        <v>7</v>
      </c>
      <c r="B15" s="61" t="s">
        <v>273</v>
      </c>
      <c r="C15" s="21"/>
      <c r="D15" s="37">
        <v>0</v>
      </c>
      <c r="E15" s="18"/>
    </row>
    <row r="16" spans="1:6" ht="28" customHeight="1">
      <c r="A16" s="60">
        <v>8</v>
      </c>
      <c r="B16" s="61" t="s">
        <v>274</v>
      </c>
      <c r="C16" s="21"/>
      <c r="D16" s="37">
        <v>0</v>
      </c>
      <c r="E16" s="18"/>
    </row>
    <row r="17" spans="1:5" ht="28" customHeight="1">
      <c r="A17" s="60">
        <v>9</v>
      </c>
      <c r="B17" s="61" t="s">
        <v>275</v>
      </c>
      <c r="C17" s="21"/>
      <c r="D17" s="37">
        <v>0</v>
      </c>
      <c r="E17" s="18"/>
    </row>
    <row r="18" spans="1:5" ht="28" customHeight="1">
      <c r="A18" s="60">
        <v>10</v>
      </c>
      <c r="B18" s="61" t="s">
        <v>276</v>
      </c>
      <c r="C18" s="21"/>
      <c r="D18" s="37">
        <v>0</v>
      </c>
      <c r="E18" s="18"/>
    </row>
    <row r="19" spans="1:5" ht="28" customHeight="1">
      <c r="A19" s="60">
        <v>11</v>
      </c>
      <c r="B19" s="61" t="s">
        <v>277</v>
      </c>
      <c r="C19" s="21"/>
      <c r="D19" s="37">
        <v>0</v>
      </c>
      <c r="E19" s="18"/>
    </row>
    <row r="20" spans="1:5" ht="28" customHeight="1">
      <c r="A20" s="60">
        <v>12</v>
      </c>
      <c r="B20" s="61" t="s">
        <v>278</v>
      </c>
      <c r="C20" s="21"/>
      <c r="D20" s="37">
        <v>0</v>
      </c>
      <c r="E20" s="18"/>
    </row>
    <row r="21" spans="1:5" ht="28" customHeight="1">
      <c r="A21" s="60">
        <v>13</v>
      </c>
      <c r="B21" s="61" t="s">
        <v>279</v>
      </c>
      <c r="C21" s="21"/>
      <c r="D21" s="37">
        <v>0</v>
      </c>
      <c r="E21" s="18"/>
    </row>
    <row r="22" spans="1:5" ht="28" customHeight="1">
      <c r="A22" s="60">
        <v>14</v>
      </c>
      <c r="B22" s="61" t="s">
        <v>280</v>
      </c>
      <c r="C22" s="21"/>
      <c r="D22" s="37">
        <v>0</v>
      </c>
      <c r="E22" s="18"/>
    </row>
    <row r="23" spans="1:5" ht="28" customHeight="1">
      <c r="A23" s="60">
        <v>15</v>
      </c>
      <c r="B23" s="61" t="s">
        <v>281</v>
      </c>
      <c r="C23" s="21"/>
      <c r="D23" s="37">
        <v>0</v>
      </c>
      <c r="E23" s="18"/>
    </row>
    <row r="24" spans="1:5" ht="28" customHeight="1">
      <c r="A24" s="60">
        <v>16</v>
      </c>
      <c r="B24" s="61" t="s">
        <v>282</v>
      </c>
      <c r="C24" s="21"/>
      <c r="D24" s="37">
        <v>0</v>
      </c>
      <c r="E24" s="18"/>
    </row>
    <row r="25" spans="1:5" ht="28" customHeight="1">
      <c r="A25" s="60">
        <v>17</v>
      </c>
      <c r="B25" s="61" t="s">
        <v>283</v>
      </c>
      <c r="C25" s="21"/>
      <c r="D25" s="37">
        <v>0</v>
      </c>
      <c r="E25" s="18"/>
    </row>
  </sheetData>
  <pageMargins left="0.7" right="0.7" top="0.75" bottom="0.75" header="0.3" footer="0.3"/>
  <pageSetup orientation="portrait"/>
  <headerFooter>
    <oddFooter>&amp;C&amp;"Helvetica Neue,Regular"&amp;12&amp;K000000&amp;P</oddFooter>
  </headerFooter>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K184"/>
  <sheetViews>
    <sheetView showGridLines="0" topLeftCell="A16" workbookViewId="0">
      <selection activeCell="N25" sqref="N25"/>
    </sheetView>
  </sheetViews>
  <sheetFormatPr defaultColWidth="8.81640625" defaultRowHeight="12" customHeight="1"/>
  <cols>
    <col min="1" max="1" width="8.81640625" style="150"/>
    <col min="2" max="2" width="25" style="150" customWidth="1"/>
    <col min="3" max="3" width="18" style="150" customWidth="1"/>
    <col min="4" max="4" width="20.453125" style="150" customWidth="1"/>
    <col min="5" max="5" width="14.453125" style="150" customWidth="1"/>
    <col min="6" max="6" width="8.81640625" style="150" customWidth="1"/>
    <col min="7" max="7" width="8.81640625" style="231" customWidth="1"/>
    <col min="8" max="8" width="20" style="568" customWidth="1"/>
    <col min="9" max="9" width="22.81640625" style="569" customWidth="1"/>
    <col min="10" max="10" width="12.54296875" style="568" customWidth="1"/>
    <col min="11" max="11" width="15.26953125" style="568" bestFit="1" customWidth="1"/>
    <col min="12" max="16384" width="8.81640625" style="231"/>
  </cols>
  <sheetData>
    <row r="1" spans="1:11" s="150" customFormat="1" ht="27" customHeight="1" thickBot="1">
      <c r="A1" s="877" t="s">
        <v>4203</v>
      </c>
      <c r="B1" s="227" t="s">
        <v>207</v>
      </c>
      <c r="C1" s="227" t="s">
        <v>208</v>
      </c>
      <c r="D1" s="227" t="s">
        <v>209</v>
      </c>
      <c r="E1" s="228" t="s">
        <v>210</v>
      </c>
      <c r="F1" s="878"/>
      <c r="G1" s="879"/>
      <c r="H1" s="821" t="s">
        <v>3153</v>
      </c>
      <c r="I1" s="880" t="s">
        <v>3154</v>
      </c>
      <c r="J1" s="881" t="s">
        <v>3305</v>
      </c>
      <c r="K1" s="882" t="s">
        <v>3156</v>
      </c>
    </row>
    <row r="2" spans="1:11" s="150" customFormat="1" ht="15" customHeight="1">
      <c r="A2" s="885"/>
      <c r="B2" s="1572" t="s">
        <v>211</v>
      </c>
      <c r="C2" s="1573"/>
      <c r="D2" s="886"/>
      <c r="E2" s="886"/>
      <c r="F2" s="887"/>
      <c r="G2" s="887"/>
      <c r="H2" s="888"/>
      <c r="I2" s="889"/>
      <c r="J2" s="888"/>
      <c r="K2" s="890"/>
    </row>
    <row r="3" spans="1:11" s="150" customFormat="1" ht="72.75" customHeight="1">
      <c r="A3" s="840">
        <v>1</v>
      </c>
      <c r="B3" s="884" t="s">
        <v>212</v>
      </c>
      <c r="C3" s="884" t="s">
        <v>213</v>
      </c>
      <c r="D3" s="884" t="s">
        <v>214</v>
      </c>
      <c r="E3" s="883"/>
      <c r="F3" s="685">
        <v>4</v>
      </c>
      <c r="G3" s="804"/>
      <c r="H3" s="685"/>
      <c r="I3" s="873" t="s">
        <v>3306</v>
      </c>
      <c r="J3" s="874">
        <v>700</v>
      </c>
      <c r="K3" s="891">
        <f>J3*F3</f>
        <v>2800</v>
      </c>
    </row>
    <row r="4" spans="1:11" s="150" customFormat="1" ht="31.5" customHeight="1">
      <c r="A4" s="840">
        <v>2</v>
      </c>
      <c r="B4" s="884" t="s">
        <v>212</v>
      </c>
      <c r="C4" s="884" t="s">
        <v>215</v>
      </c>
      <c r="D4" s="884" t="s">
        <v>4587</v>
      </c>
      <c r="E4" s="884" t="s">
        <v>216</v>
      </c>
      <c r="F4" s="685">
        <v>10</v>
      </c>
      <c r="G4" s="876" t="s">
        <v>217</v>
      </c>
      <c r="H4" s="685"/>
      <c r="I4" s="872" t="s">
        <v>3208</v>
      </c>
      <c r="J4" s="685"/>
      <c r="K4" s="891">
        <f t="shared" ref="K4:K23" si="0">J4*F4</f>
        <v>0</v>
      </c>
    </row>
    <row r="5" spans="1:11" s="150" customFormat="1" ht="13.5" customHeight="1">
      <c r="A5" s="840"/>
      <c r="B5" s="1570" t="s">
        <v>218</v>
      </c>
      <c r="C5" s="1571"/>
      <c r="D5" s="883"/>
      <c r="E5" s="883"/>
      <c r="F5" s="804"/>
      <c r="G5" s="804"/>
      <c r="H5" s="685"/>
      <c r="I5" s="872"/>
      <c r="J5" s="685"/>
      <c r="K5" s="891">
        <f t="shared" si="0"/>
        <v>0</v>
      </c>
    </row>
    <row r="6" spans="1:11" s="150" customFormat="1" ht="57" customHeight="1">
      <c r="A6" s="840">
        <v>3</v>
      </c>
      <c r="B6" s="884" t="s">
        <v>219</v>
      </c>
      <c r="C6" s="884" t="s">
        <v>220</v>
      </c>
      <c r="D6" s="884" t="s">
        <v>221</v>
      </c>
      <c r="E6" s="883"/>
      <c r="F6" s="685">
        <v>15</v>
      </c>
      <c r="G6" s="804"/>
      <c r="H6" s="685"/>
      <c r="I6" s="740" t="s">
        <v>4142</v>
      </c>
      <c r="J6" s="685">
        <v>950</v>
      </c>
      <c r="K6" s="891">
        <f>J6*F6</f>
        <v>14250</v>
      </c>
    </row>
    <row r="7" spans="1:11" s="150" customFormat="1" ht="80.25" customHeight="1">
      <c r="A7" s="840">
        <v>4</v>
      </c>
      <c r="B7" s="884" t="s">
        <v>219</v>
      </c>
      <c r="C7" s="876" t="s">
        <v>222</v>
      </c>
      <c r="D7" s="884" t="s">
        <v>223</v>
      </c>
      <c r="E7" s="884" t="s">
        <v>4588</v>
      </c>
      <c r="F7" s="685">
        <v>60</v>
      </c>
      <c r="G7" s="804"/>
      <c r="H7" s="685"/>
      <c r="I7" s="872"/>
      <c r="J7" s="685"/>
      <c r="K7" s="891">
        <f t="shared" si="0"/>
        <v>0</v>
      </c>
    </row>
    <row r="8" spans="1:11" s="150" customFormat="1" ht="13.5" customHeight="1">
      <c r="A8" s="840"/>
      <c r="B8" s="1570" t="s">
        <v>224</v>
      </c>
      <c r="C8" s="1571"/>
      <c r="D8" s="883"/>
      <c r="E8" s="883"/>
      <c r="F8" s="804"/>
      <c r="G8" s="804"/>
      <c r="H8" s="685"/>
      <c r="I8" s="872"/>
      <c r="J8" s="685"/>
      <c r="K8" s="891">
        <f t="shared" si="0"/>
        <v>0</v>
      </c>
    </row>
    <row r="9" spans="1:11" s="150" customFormat="1" ht="44.25" customHeight="1">
      <c r="A9" s="840">
        <v>5</v>
      </c>
      <c r="B9" s="884" t="s">
        <v>225</v>
      </c>
      <c r="C9" s="884" t="s">
        <v>226</v>
      </c>
      <c r="D9" s="884" t="s">
        <v>4589</v>
      </c>
      <c r="E9" s="884" t="s">
        <v>4590</v>
      </c>
      <c r="F9" s="685">
        <v>10</v>
      </c>
      <c r="G9" s="876" t="s">
        <v>217</v>
      </c>
      <c r="H9" s="685"/>
      <c r="I9" s="872"/>
      <c r="J9" s="685"/>
      <c r="K9" s="891">
        <f t="shared" si="0"/>
        <v>0</v>
      </c>
    </row>
    <row r="10" spans="1:11" s="150" customFormat="1" ht="13.5" customHeight="1">
      <c r="A10" s="840"/>
      <c r="B10" s="1570" t="s">
        <v>227</v>
      </c>
      <c r="C10" s="1571"/>
      <c r="D10" s="883"/>
      <c r="E10" s="883"/>
      <c r="F10" s="804"/>
      <c r="G10" s="804"/>
      <c r="H10" s="685"/>
      <c r="I10" s="872"/>
      <c r="J10" s="685"/>
      <c r="K10" s="891">
        <f t="shared" si="0"/>
        <v>0</v>
      </c>
    </row>
    <row r="11" spans="1:11" s="150" customFormat="1" ht="49.5" customHeight="1">
      <c r="A11" s="840">
        <v>6</v>
      </c>
      <c r="B11" s="884" t="s">
        <v>225</v>
      </c>
      <c r="C11" s="884" t="s">
        <v>228</v>
      </c>
      <c r="D11" s="884" t="s">
        <v>4591</v>
      </c>
      <c r="E11" s="884" t="s">
        <v>4592</v>
      </c>
      <c r="F11" s="685">
        <v>8</v>
      </c>
      <c r="G11" s="876" t="s">
        <v>217</v>
      </c>
      <c r="H11" s="685"/>
      <c r="I11" s="872"/>
      <c r="J11" s="685"/>
      <c r="K11" s="891">
        <f t="shared" si="0"/>
        <v>0</v>
      </c>
    </row>
    <row r="12" spans="1:11" s="150" customFormat="1" ht="58">
      <c r="A12" s="840">
        <v>7</v>
      </c>
      <c r="B12" s="1570" t="s">
        <v>229</v>
      </c>
      <c r="C12" s="884" t="s">
        <v>230</v>
      </c>
      <c r="D12" s="884" t="s">
        <v>231</v>
      </c>
      <c r="E12" s="883"/>
      <c r="F12" s="685">
        <v>20</v>
      </c>
      <c r="G12" s="804"/>
      <c r="H12" s="685"/>
      <c r="I12" s="873" t="s">
        <v>3307</v>
      </c>
      <c r="J12" s="874">
        <v>500</v>
      </c>
      <c r="K12" s="891">
        <f t="shared" si="0"/>
        <v>10000</v>
      </c>
    </row>
    <row r="13" spans="1:11" s="150" customFormat="1" ht="48" customHeight="1">
      <c r="A13" s="840">
        <v>8</v>
      </c>
      <c r="B13" s="1571"/>
      <c r="C13" s="884" t="s">
        <v>232</v>
      </c>
      <c r="D13" s="884" t="s">
        <v>233</v>
      </c>
      <c r="E13" s="884" t="s">
        <v>4593</v>
      </c>
      <c r="F13" s="685">
        <v>6</v>
      </c>
      <c r="G13" s="876" t="s">
        <v>217</v>
      </c>
      <c r="H13" s="685"/>
      <c r="I13" s="872"/>
      <c r="J13" s="685"/>
      <c r="K13" s="891">
        <f t="shared" si="0"/>
        <v>0</v>
      </c>
    </row>
    <row r="14" spans="1:11" s="150" customFormat="1" ht="18" customHeight="1">
      <c r="A14" s="840"/>
      <c r="B14" s="1570" t="s">
        <v>234</v>
      </c>
      <c r="C14" s="1571"/>
      <c r="D14" s="1571"/>
      <c r="E14" s="1571"/>
      <c r="F14" s="804"/>
      <c r="G14" s="804"/>
      <c r="H14" s="685"/>
      <c r="I14" s="872"/>
      <c r="J14" s="685"/>
      <c r="K14" s="891">
        <f t="shared" si="0"/>
        <v>0</v>
      </c>
    </row>
    <row r="15" spans="1:11" s="150" customFormat="1" ht="26.15" customHeight="1">
      <c r="A15" s="840">
        <v>9</v>
      </c>
      <c r="B15" s="884" t="s">
        <v>235</v>
      </c>
      <c r="C15" s="884" t="s">
        <v>236</v>
      </c>
      <c r="D15" s="884" t="s">
        <v>237</v>
      </c>
      <c r="E15" s="884" t="s">
        <v>4594</v>
      </c>
      <c r="F15" s="685">
        <v>0</v>
      </c>
      <c r="G15" s="876" t="s">
        <v>217</v>
      </c>
      <c r="H15" s="685"/>
      <c r="I15" s="872" t="s">
        <v>3208</v>
      </c>
      <c r="J15" s="685"/>
      <c r="K15" s="891">
        <f t="shared" si="0"/>
        <v>0</v>
      </c>
    </row>
    <row r="16" spans="1:11" s="150" customFormat="1" ht="13" customHeight="1">
      <c r="A16" s="840"/>
      <c r="B16" s="884" t="s">
        <v>238</v>
      </c>
      <c r="C16" s="883"/>
      <c r="D16" s="883"/>
      <c r="E16" s="883"/>
      <c r="F16" s="804"/>
      <c r="G16" s="804"/>
      <c r="H16" s="685"/>
      <c r="I16" s="872"/>
      <c r="J16" s="685"/>
      <c r="K16" s="891">
        <f t="shared" si="0"/>
        <v>0</v>
      </c>
    </row>
    <row r="17" spans="1:11" s="150" customFormat="1" ht="49.5" customHeight="1">
      <c r="A17" s="840">
        <v>10</v>
      </c>
      <c r="B17" s="884" t="s">
        <v>239</v>
      </c>
      <c r="C17" s="884" t="s">
        <v>4595</v>
      </c>
      <c r="D17" s="884" t="s">
        <v>240</v>
      </c>
      <c r="E17" s="884" t="s">
        <v>241</v>
      </c>
      <c r="F17" s="685">
        <v>2</v>
      </c>
      <c r="G17" s="876" t="s">
        <v>217</v>
      </c>
      <c r="H17" s="685"/>
      <c r="I17" s="872" t="s">
        <v>3208</v>
      </c>
      <c r="J17" s="685"/>
      <c r="K17" s="891">
        <f t="shared" si="0"/>
        <v>0</v>
      </c>
    </row>
    <row r="18" spans="1:11" s="150" customFormat="1" ht="39.75" customHeight="1">
      <c r="A18" s="840">
        <v>11</v>
      </c>
      <c r="B18" s="884" t="s">
        <v>242</v>
      </c>
      <c r="C18" s="884" t="s">
        <v>4596</v>
      </c>
      <c r="D18" s="884" t="s">
        <v>243</v>
      </c>
      <c r="E18" s="884" t="s">
        <v>4597</v>
      </c>
      <c r="F18" s="685">
        <v>2</v>
      </c>
      <c r="G18" s="804"/>
      <c r="H18" s="685"/>
      <c r="I18" s="872"/>
      <c r="J18" s="685"/>
      <c r="K18" s="891">
        <f t="shared" si="0"/>
        <v>0</v>
      </c>
    </row>
    <row r="19" spans="1:11" s="150" customFormat="1" ht="12" customHeight="1">
      <c r="A19" s="840">
        <v>12</v>
      </c>
      <c r="B19" s="804"/>
      <c r="C19" s="804"/>
      <c r="D19" s="804"/>
      <c r="E19" s="804"/>
      <c r="F19" s="804"/>
      <c r="G19" s="804"/>
      <c r="H19" s="685"/>
      <c r="I19" s="872"/>
      <c r="J19" s="685"/>
      <c r="K19" s="891">
        <f t="shared" si="0"/>
        <v>0</v>
      </c>
    </row>
    <row r="20" spans="1:11" s="150" customFormat="1" ht="12" customHeight="1">
      <c r="A20" s="840"/>
      <c r="B20" s="804"/>
      <c r="C20" s="804"/>
      <c r="D20" s="804"/>
      <c r="E20" s="804"/>
      <c r="F20" s="804"/>
      <c r="G20" s="804"/>
      <c r="H20" s="685"/>
      <c r="I20" s="872"/>
      <c r="J20" s="685"/>
      <c r="K20" s="891">
        <f t="shared" si="0"/>
        <v>0</v>
      </c>
    </row>
    <row r="21" spans="1:11" s="150" customFormat="1" ht="14.5">
      <c r="A21" s="892"/>
      <c r="B21" s="804"/>
      <c r="C21" s="804"/>
      <c r="D21" s="804"/>
      <c r="E21" s="804"/>
      <c r="F21" s="804"/>
      <c r="G21" s="804"/>
      <c r="H21" s="685"/>
      <c r="I21" s="872"/>
      <c r="J21" s="685"/>
      <c r="K21" s="891">
        <f t="shared" si="0"/>
        <v>0</v>
      </c>
    </row>
    <row r="22" spans="1:11" s="150" customFormat="1" ht="174">
      <c r="A22" s="892">
        <v>13</v>
      </c>
      <c r="B22" s="876" t="s">
        <v>244</v>
      </c>
      <c r="C22" s="804"/>
      <c r="D22" s="804"/>
      <c r="E22" s="804"/>
      <c r="F22" s="685">
        <v>10</v>
      </c>
      <c r="G22" s="804"/>
      <c r="H22" s="685"/>
      <c r="I22" s="873" t="s">
        <v>3308</v>
      </c>
      <c r="J22" s="874">
        <v>1650</v>
      </c>
      <c r="K22" s="891">
        <f t="shared" si="0"/>
        <v>16500</v>
      </c>
    </row>
    <row r="23" spans="1:11" ht="12" customHeight="1" thickBot="1">
      <c r="A23" s="893"/>
      <c r="B23" s="894" t="s">
        <v>245</v>
      </c>
      <c r="C23" s="895"/>
      <c r="D23" s="895"/>
      <c r="E23" s="895"/>
      <c r="F23" s="896">
        <v>200</v>
      </c>
      <c r="G23" s="894" t="s">
        <v>246</v>
      </c>
      <c r="H23" s="896"/>
      <c r="I23" s="897"/>
      <c r="J23" s="896"/>
      <c r="K23" s="898">
        <f t="shared" si="0"/>
        <v>0</v>
      </c>
    </row>
    <row r="24" spans="1:11" ht="18" customHeight="1" thickBot="1">
      <c r="A24" s="900"/>
      <c r="B24" s="901"/>
      <c r="C24" s="901"/>
      <c r="D24" s="901"/>
      <c r="E24" s="901"/>
      <c r="F24" s="901"/>
      <c r="G24" s="901"/>
      <c r="H24" s="901"/>
      <c r="I24" s="902"/>
      <c r="J24" s="901" t="s">
        <v>3181</v>
      </c>
      <c r="K24" s="903">
        <f>SUM(K3:K23)</f>
        <v>43550</v>
      </c>
    </row>
    <row r="25" spans="1:11" ht="12" customHeight="1">
      <c r="A25" s="231"/>
      <c r="B25" s="231"/>
      <c r="C25" s="231"/>
      <c r="D25" s="231"/>
      <c r="E25" s="231"/>
      <c r="F25" s="231"/>
    </row>
    <row r="26" spans="1:11" ht="12" customHeight="1">
      <c r="A26" s="231"/>
      <c r="B26" s="231"/>
      <c r="C26" s="231"/>
      <c r="D26" s="231"/>
      <c r="E26" s="231"/>
      <c r="F26" s="231"/>
    </row>
    <row r="27" spans="1:11" ht="12" customHeight="1">
      <c r="A27" s="231"/>
      <c r="B27" s="231"/>
      <c r="C27" s="231"/>
      <c r="D27" s="231"/>
      <c r="E27" s="231"/>
      <c r="F27" s="231"/>
    </row>
    <row r="28" spans="1:11" ht="12" customHeight="1">
      <c r="A28" s="231"/>
      <c r="B28" s="231"/>
      <c r="C28" s="231"/>
      <c r="D28" s="231"/>
      <c r="E28" s="231"/>
      <c r="F28" s="231"/>
    </row>
    <row r="29" spans="1:11" ht="12" customHeight="1">
      <c r="A29" s="231"/>
      <c r="B29" s="231"/>
      <c r="C29" s="231"/>
      <c r="D29" s="231"/>
      <c r="E29" s="231"/>
      <c r="F29" s="231"/>
    </row>
    <row r="30" spans="1:11" ht="12" customHeight="1">
      <c r="A30" s="231"/>
      <c r="B30" s="231"/>
      <c r="C30" s="231"/>
      <c r="D30" s="231"/>
      <c r="E30" s="231"/>
      <c r="F30" s="231"/>
    </row>
    <row r="31" spans="1:11" ht="12" customHeight="1">
      <c r="A31" s="231"/>
      <c r="B31" s="231"/>
      <c r="C31" s="231"/>
      <c r="D31" s="231"/>
      <c r="E31" s="231"/>
      <c r="F31" s="231"/>
    </row>
    <row r="32" spans="1:11" ht="12" customHeight="1">
      <c r="A32" s="231"/>
      <c r="B32" s="231"/>
      <c r="C32" s="231"/>
      <c r="D32" s="231"/>
      <c r="E32" s="231"/>
      <c r="F32" s="231"/>
    </row>
    <row r="33" spans="1:6" ht="12" customHeight="1">
      <c r="A33" s="231"/>
      <c r="B33" s="231"/>
      <c r="C33" s="231"/>
      <c r="D33" s="231"/>
      <c r="E33" s="231"/>
      <c r="F33" s="231"/>
    </row>
    <row r="34" spans="1:6" ht="12" customHeight="1">
      <c r="A34" s="231"/>
      <c r="B34" s="231"/>
      <c r="C34" s="231"/>
      <c r="D34" s="231"/>
      <c r="E34" s="231"/>
      <c r="F34" s="231"/>
    </row>
    <row r="35" spans="1:6" ht="12" customHeight="1">
      <c r="A35" s="231"/>
      <c r="B35" s="231"/>
      <c r="C35" s="231"/>
      <c r="D35" s="231"/>
      <c r="E35" s="231"/>
      <c r="F35" s="231"/>
    </row>
    <row r="36" spans="1:6" ht="12" customHeight="1">
      <c r="A36" s="231"/>
      <c r="B36" s="231"/>
      <c r="C36" s="231"/>
      <c r="D36" s="231"/>
      <c r="E36" s="231"/>
      <c r="F36" s="231"/>
    </row>
    <row r="37" spans="1:6" ht="12" customHeight="1">
      <c r="A37" s="231"/>
      <c r="B37" s="231"/>
      <c r="C37" s="231"/>
      <c r="D37" s="231"/>
      <c r="E37" s="231"/>
      <c r="F37" s="231"/>
    </row>
    <row r="38" spans="1:6" ht="12" customHeight="1">
      <c r="A38" s="231"/>
      <c r="B38" s="231"/>
      <c r="C38" s="231"/>
      <c r="D38" s="231"/>
      <c r="E38" s="231"/>
      <c r="F38" s="231"/>
    </row>
    <row r="39" spans="1:6" ht="12" customHeight="1">
      <c r="A39" s="231"/>
      <c r="B39" s="231"/>
      <c r="C39" s="231"/>
      <c r="D39" s="231"/>
      <c r="E39" s="231"/>
      <c r="F39" s="231"/>
    </row>
    <row r="40" spans="1:6" ht="12" customHeight="1">
      <c r="A40" s="231"/>
      <c r="B40" s="231"/>
      <c r="C40" s="231"/>
      <c r="D40" s="231"/>
      <c r="E40" s="231"/>
      <c r="F40" s="231"/>
    </row>
    <row r="41" spans="1:6" ht="12" customHeight="1">
      <c r="A41" s="231"/>
      <c r="B41" s="231"/>
      <c r="C41" s="231"/>
      <c r="D41" s="231"/>
      <c r="E41" s="231"/>
      <c r="F41" s="231"/>
    </row>
    <row r="42" spans="1:6" ht="12" customHeight="1">
      <c r="A42" s="231"/>
      <c r="B42" s="231"/>
      <c r="C42" s="231"/>
      <c r="D42" s="231"/>
      <c r="E42" s="231"/>
      <c r="F42" s="231"/>
    </row>
    <row r="43" spans="1:6" ht="12" customHeight="1">
      <c r="A43" s="231"/>
      <c r="B43" s="231"/>
      <c r="C43" s="231"/>
      <c r="D43" s="231"/>
      <c r="E43" s="231"/>
      <c r="F43" s="231"/>
    </row>
    <row r="44" spans="1:6" ht="12" customHeight="1">
      <c r="A44" s="231"/>
      <c r="B44" s="231"/>
      <c r="C44" s="231"/>
      <c r="D44" s="231"/>
      <c r="E44" s="231"/>
      <c r="F44" s="231"/>
    </row>
    <row r="45" spans="1:6" ht="12" customHeight="1">
      <c r="A45" s="231"/>
      <c r="B45" s="231"/>
      <c r="C45" s="231"/>
      <c r="D45" s="231"/>
      <c r="E45" s="231"/>
      <c r="F45" s="231"/>
    </row>
    <row r="46" spans="1:6" ht="12" customHeight="1">
      <c r="A46" s="231"/>
      <c r="B46" s="231"/>
      <c r="C46" s="231"/>
      <c r="D46" s="231"/>
      <c r="E46" s="231"/>
      <c r="F46" s="231"/>
    </row>
    <row r="47" spans="1:6" ht="12" customHeight="1">
      <c r="A47" s="231"/>
      <c r="B47" s="231"/>
      <c r="C47" s="231"/>
      <c r="D47" s="231"/>
      <c r="E47" s="231"/>
      <c r="F47" s="231"/>
    </row>
    <row r="48" spans="1:6" ht="12" customHeight="1">
      <c r="A48" s="231"/>
      <c r="B48" s="231"/>
      <c r="C48" s="231"/>
      <c r="D48" s="231"/>
      <c r="E48" s="231"/>
      <c r="F48" s="231"/>
    </row>
    <row r="49" spans="1:6" ht="12" customHeight="1">
      <c r="A49" s="231"/>
      <c r="B49" s="231"/>
      <c r="C49" s="231"/>
      <c r="D49" s="231"/>
      <c r="E49" s="231"/>
      <c r="F49" s="231"/>
    </row>
    <row r="50" spans="1:6" ht="12" customHeight="1">
      <c r="A50" s="231"/>
      <c r="B50" s="231"/>
      <c r="C50" s="231"/>
      <c r="D50" s="231"/>
      <c r="E50" s="231"/>
      <c r="F50" s="231"/>
    </row>
    <row r="51" spans="1:6" ht="12" customHeight="1">
      <c r="A51" s="231"/>
      <c r="B51" s="231"/>
      <c r="C51" s="231"/>
      <c r="D51" s="231"/>
      <c r="E51" s="231"/>
      <c r="F51" s="231"/>
    </row>
    <row r="52" spans="1:6" ht="12" customHeight="1">
      <c r="A52" s="231"/>
      <c r="B52" s="231"/>
      <c r="C52" s="231"/>
      <c r="D52" s="231"/>
      <c r="E52" s="231"/>
      <c r="F52" s="231"/>
    </row>
    <row r="53" spans="1:6" ht="12" customHeight="1">
      <c r="A53" s="231"/>
      <c r="B53" s="231"/>
      <c r="C53" s="231"/>
      <c r="D53" s="231"/>
      <c r="E53" s="231"/>
      <c r="F53" s="231"/>
    </row>
    <row r="54" spans="1:6" ht="12" customHeight="1">
      <c r="A54" s="231"/>
      <c r="B54" s="231"/>
      <c r="C54" s="231"/>
      <c r="D54" s="231"/>
      <c r="E54" s="231"/>
      <c r="F54" s="231"/>
    </row>
    <row r="55" spans="1:6" ht="12" customHeight="1">
      <c r="A55" s="231"/>
      <c r="B55" s="231"/>
      <c r="C55" s="231"/>
      <c r="D55" s="231"/>
      <c r="E55" s="231"/>
      <c r="F55" s="231"/>
    </row>
    <row r="56" spans="1:6" ht="12" customHeight="1">
      <c r="A56" s="231"/>
      <c r="B56" s="231"/>
      <c r="C56" s="231"/>
      <c r="D56" s="231"/>
      <c r="E56" s="231"/>
      <c r="F56" s="231"/>
    </row>
    <row r="57" spans="1:6" ht="12" customHeight="1">
      <c r="A57" s="231"/>
      <c r="B57" s="231"/>
      <c r="C57" s="231"/>
      <c r="D57" s="231"/>
      <c r="E57" s="231"/>
      <c r="F57" s="231"/>
    </row>
    <row r="58" spans="1:6" ht="12" customHeight="1">
      <c r="A58" s="231"/>
      <c r="B58" s="231"/>
      <c r="C58" s="231"/>
      <c r="D58" s="231"/>
      <c r="E58" s="231"/>
      <c r="F58" s="231"/>
    </row>
    <row r="59" spans="1:6" ht="12" customHeight="1">
      <c r="A59" s="231"/>
      <c r="B59" s="231"/>
      <c r="C59" s="231"/>
      <c r="D59" s="231"/>
      <c r="E59" s="231"/>
      <c r="F59" s="231"/>
    </row>
    <row r="60" spans="1:6" ht="12" customHeight="1">
      <c r="A60" s="231"/>
      <c r="B60" s="231"/>
      <c r="C60" s="231"/>
      <c r="D60" s="231"/>
      <c r="E60" s="231"/>
      <c r="F60" s="231"/>
    </row>
    <row r="61" spans="1:6" ht="12" customHeight="1">
      <c r="A61" s="231"/>
      <c r="B61" s="231"/>
      <c r="C61" s="231"/>
      <c r="D61" s="231"/>
      <c r="E61" s="231"/>
      <c r="F61" s="231"/>
    </row>
    <row r="62" spans="1:6" ht="12" customHeight="1">
      <c r="A62" s="231"/>
      <c r="B62" s="231"/>
      <c r="C62" s="231"/>
      <c r="D62" s="231"/>
      <c r="E62" s="231"/>
      <c r="F62" s="231"/>
    </row>
    <row r="63" spans="1:6" ht="12" customHeight="1">
      <c r="A63" s="231"/>
      <c r="B63" s="231"/>
      <c r="C63" s="231"/>
      <c r="D63" s="231"/>
      <c r="E63" s="231"/>
      <c r="F63" s="231"/>
    </row>
    <row r="64" spans="1:6" ht="12" customHeight="1">
      <c r="A64" s="231"/>
      <c r="B64" s="231"/>
      <c r="C64" s="231"/>
      <c r="D64" s="231"/>
      <c r="E64" s="231"/>
      <c r="F64" s="231"/>
    </row>
    <row r="65" spans="1:6" ht="12" customHeight="1">
      <c r="A65" s="231"/>
      <c r="B65" s="231"/>
      <c r="C65" s="231"/>
      <c r="D65" s="231"/>
      <c r="E65" s="231"/>
      <c r="F65" s="231"/>
    </row>
    <row r="66" spans="1:6" ht="12" customHeight="1">
      <c r="A66" s="231"/>
      <c r="B66" s="231"/>
      <c r="C66" s="231"/>
      <c r="D66" s="231"/>
      <c r="E66" s="231"/>
      <c r="F66" s="231"/>
    </row>
    <row r="67" spans="1:6" ht="12" customHeight="1">
      <c r="A67" s="231"/>
      <c r="B67" s="231"/>
      <c r="C67" s="231"/>
      <c r="D67" s="231"/>
      <c r="E67" s="231"/>
      <c r="F67" s="231"/>
    </row>
    <row r="68" spans="1:6" ht="12" customHeight="1">
      <c r="A68" s="231"/>
      <c r="B68" s="231"/>
      <c r="C68" s="231"/>
      <c r="D68" s="231"/>
      <c r="E68" s="231"/>
      <c r="F68" s="231"/>
    </row>
    <row r="69" spans="1:6" ht="12" customHeight="1">
      <c r="A69" s="231"/>
      <c r="B69" s="231"/>
      <c r="C69" s="231"/>
      <c r="D69" s="231"/>
      <c r="E69" s="231"/>
      <c r="F69" s="231"/>
    </row>
    <row r="70" spans="1:6" ht="12" customHeight="1">
      <c r="A70" s="231"/>
      <c r="B70" s="231"/>
      <c r="C70" s="231"/>
      <c r="D70" s="231"/>
      <c r="E70" s="231"/>
      <c r="F70" s="231"/>
    </row>
    <row r="71" spans="1:6" ht="12" customHeight="1">
      <c r="A71" s="231"/>
      <c r="B71" s="231"/>
      <c r="C71" s="231"/>
      <c r="D71" s="231"/>
      <c r="E71" s="231"/>
      <c r="F71" s="231"/>
    </row>
    <row r="72" spans="1:6" ht="12" customHeight="1">
      <c r="A72" s="231"/>
      <c r="B72" s="231"/>
      <c r="C72" s="231"/>
      <c r="D72" s="231"/>
      <c r="E72" s="231"/>
      <c r="F72" s="231"/>
    </row>
    <row r="73" spans="1:6" ht="12" customHeight="1">
      <c r="A73" s="231"/>
      <c r="B73" s="231"/>
      <c r="C73" s="231"/>
      <c r="D73" s="231"/>
      <c r="E73" s="231"/>
      <c r="F73" s="231"/>
    </row>
    <row r="74" spans="1:6" ht="12" customHeight="1">
      <c r="A74" s="231"/>
      <c r="B74" s="231"/>
      <c r="C74" s="231"/>
      <c r="D74" s="231"/>
      <c r="E74" s="231"/>
      <c r="F74" s="231"/>
    </row>
    <row r="75" spans="1:6" ht="12" customHeight="1">
      <c r="A75" s="231"/>
      <c r="B75" s="231"/>
      <c r="C75" s="231"/>
      <c r="D75" s="231"/>
      <c r="E75" s="231"/>
      <c r="F75" s="231"/>
    </row>
    <row r="76" spans="1:6" ht="12" customHeight="1">
      <c r="A76" s="231"/>
      <c r="B76" s="231"/>
      <c r="C76" s="231"/>
      <c r="D76" s="231"/>
      <c r="E76" s="231"/>
      <c r="F76" s="231"/>
    </row>
    <row r="77" spans="1:6" ht="12" customHeight="1">
      <c r="A77" s="231"/>
      <c r="B77" s="231"/>
      <c r="C77" s="231"/>
      <c r="D77" s="231"/>
      <c r="E77" s="231"/>
      <c r="F77" s="231"/>
    </row>
    <row r="78" spans="1:6" ht="12" customHeight="1">
      <c r="A78" s="231"/>
      <c r="B78" s="231"/>
      <c r="C78" s="231"/>
      <c r="D78" s="231"/>
      <c r="E78" s="231"/>
      <c r="F78" s="231"/>
    </row>
    <row r="79" spans="1:6" ht="12" customHeight="1">
      <c r="A79" s="231"/>
      <c r="B79" s="231"/>
      <c r="C79" s="231"/>
      <c r="D79" s="231"/>
      <c r="E79" s="231"/>
      <c r="F79" s="231"/>
    </row>
    <row r="80" spans="1:6" ht="12" customHeight="1">
      <c r="A80" s="231"/>
      <c r="B80" s="231"/>
      <c r="C80" s="231"/>
      <c r="D80" s="231"/>
      <c r="E80" s="231"/>
      <c r="F80" s="231"/>
    </row>
    <row r="81" spans="1:6" ht="12" customHeight="1">
      <c r="A81" s="231"/>
      <c r="B81" s="231"/>
      <c r="C81" s="231"/>
      <c r="D81" s="231"/>
      <c r="E81" s="231"/>
      <c r="F81" s="231"/>
    </row>
    <row r="82" spans="1:6" ht="12" customHeight="1">
      <c r="A82" s="231"/>
      <c r="B82" s="231"/>
      <c r="C82" s="231"/>
      <c r="D82" s="231"/>
      <c r="E82" s="231"/>
      <c r="F82" s="231"/>
    </row>
    <row r="83" spans="1:6" ht="12" customHeight="1">
      <c r="A83" s="231"/>
      <c r="B83" s="231"/>
      <c r="C83" s="231"/>
      <c r="D83" s="231"/>
      <c r="E83" s="231"/>
      <c r="F83" s="231"/>
    </row>
    <row r="84" spans="1:6" ht="12" customHeight="1">
      <c r="A84" s="231"/>
      <c r="B84" s="231"/>
      <c r="C84" s="231"/>
      <c r="D84" s="231"/>
      <c r="E84" s="231"/>
      <c r="F84" s="231"/>
    </row>
    <row r="85" spans="1:6" ht="12" customHeight="1">
      <c r="A85" s="231"/>
      <c r="B85" s="231"/>
      <c r="C85" s="231"/>
      <c r="D85" s="231"/>
      <c r="E85" s="231"/>
      <c r="F85" s="231"/>
    </row>
    <row r="86" spans="1:6" ht="12" customHeight="1">
      <c r="A86" s="231"/>
      <c r="B86" s="231"/>
      <c r="C86" s="231"/>
      <c r="D86" s="231"/>
      <c r="E86" s="231"/>
      <c r="F86" s="231"/>
    </row>
    <row r="87" spans="1:6" ht="12" customHeight="1">
      <c r="A87" s="231"/>
      <c r="B87" s="231"/>
      <c r="C87" s="231"/>
      <c r="D87" s="231"/>
      <c r="E87" s="231"/>
      <c r="F87" s="231"/>
    </row>
    <row r="88" spans="1:6" ht="12" customHeight="1">
      <c r="A88" s="231"/>
      <c r="B88" s="231"/>
      <c r="C88" s="231"/>
      <c r="D88" s="231"/>
      <c r="E88" s="231"/>
      <c r="F88" s="231"/>
    </row>
    <row r="89" spans="1:6" ht="12" customHeight="1">
      <c r="A89" s="231"/>
      <c r="B89" s="231"/>
      <c r="C89" s="231"/>
      <c r="D89" s="231"/>
      <c r="E89" s="231"/>
      <c r="F89" s="231"/>
    </row>
    <row r="90" spans="1:6" ht="12" customHeight="1">
      <c r="A90" s="231"/>
      <c r="B90" s="231"/>
      <c r="C90" s="231"/>
      <c r="D90" s="231"/>
      <c r="E90" s="231"/>
      <c r="F90" s="231"/>
    </row>
    <row r="91" spans="1:6" ht="12" customHeight="1">
      <c r="A91" s="231"/>
      <c r="B91" s="231"/>
      <c r="C91" s="231"/>
      <c r="D91" s="231"/>
      <c r="E91" s="231"/>
      <c r="F91" s="231"/>
    </row>
    <row r="92" spans="1:6" ht="12" customHeight="1">
      <c r="A92" s="231"/>
      <c r="B92" s="231"/>
      <c r="C92" s="231"/>
      <c r="D92" s="231"/>
      <c r="E92" s="231"/>
      <c r="F92" s="231"/>
    </row>
    <row r="93" spans="1:6" ht="12" customHeight="1">
      <c r="A93" s="231"/>
      <c r="B93" s="231"/>
      <c r="C93" s="231"/>
      <c r="D93" s="231"/>
      <c r="E93" s="231"/>
      <c r="F93" s="231"/>
    </row>
    <row r="94" spans="1:6" ht="12" customHeight="1">
      <c r="A94" s="231"/>
      <c r="B94" s="231"/>
      <c r="C94" s="231"/>
      <c r="D94" s="231"/>
      <c r="E94" s="231"/>
      <c r="F94" s="231"/>
    </row>
    <row r="95" spans="1:6" ht="12" customHeight="1">
      <c r="A95" s="231"/>
      <c r="B95" s="231"/>
      <c r="C95" s="231"/>
      <c r="D95" s="231"/>
      <c r="E95" s="231"/>
      <c r="F95" s="231"/>
    </row>
    <row r="96" spans="1:6" ht="12" customHeight="1">
      <c r="A96" s="231"/>
      <c r="B96" s="231"/>
      <c r="C96" s="231"/>
      <c r="D96" s="231"/>
      <c r="E96" s="231"/>
      <c r="F96" s="231"/>
    </row>
    <row r="97" spans="1:6" ht="12" customHeight="1">
      <c r="A97" s="231"/>
      <c r="B97" s="231"/>
      <c r="C97" s="231"/>
      <c r="D97" s="231"/>
      <c r="E97" s="231"/>
      <c r="F97" s="231"/>
    </row>
    <row r="98" spans="1:6" ht="12" customHeight="1">
      <c r="A98" s="231"/>
      <c r="B98" s="231"/>
      <c r="C98" s="231"/>
      <c r="D98" s="231"/>
      <c r="E98" s="231"/>
      <c r="F98" s="231"/>
    </row>
    <row r="99" spans="1:6" ht="12" customHeight="1">
      <c r="A99" s="231"/>
      <c r="B99" s="231"/>
      <c r="C99" s="231"/>
      <c r="D99" s="231"/>
      <c r="E99" s="231"/>
      <c r="F99" s="231"/>
    </row>
    <row r="100" spans="1:6" ht="12" customHeight="1">
      <c r="A100" s="231"/>
      <c r="B100" s="231"/>
      <c r="C100" s="231"/>
      <c r="D100" s="231"/>
      <c r="E100" s="231"/>
      <c r="F100" s="231"/>
    </row>
    <row r="101" spans="1:6" ht="12" customHeight="1">
      <c r="A101" s="231"/>
      <c r="B101" s="231"/>
      <c r="C101" s="231"/>
      <c r="D101" s="231"/>
      <c r="E101" s="231"/>
      <c r="F101" s="231"/>
    </row>
    <row r="102" spans="1:6" ht="12" customHeight="1">
      <c r="A102" s="231"/>
      <c r="B102" s="231"/>
      <c r="C102" s="231"/>
      <c r="D102" s="231"/>
      <c r="E102" s="231"/>
      <c r="F102" s="231"/>
    </row>
    <row r="103" spans="1:6" ht="12" customHeight="1">
      <c r="A103" s="231"/>
      <c r="B103" s="231"/>
      <c r="C103" s="231"/>
      <c r="D103" s="231"/>
      <c r="E103" s="231"/>
      <c r="F103" s="231"/>
    </row>
    <row r="104" spans="1:6" ht="12" customHeight="1">
      <c r="A104" s="231"/>
      <c r="B104" s="231"/>
      <c r="C104" s="231"/>
      <c r="D104" s="231"/>
      <c r="E104" s="231"/>
      <c r="F104" s="231"/>
    </row>
    <row r="105" spans="1:6" ht="12" customHeight="1">
      <c r="A105" s="231"/>
      <c r="B105" s="231"/>
      <c r="C105" s="231"/>
      <c r="D105" s="231"/>
      <c r="E105" s="231"/>
      <c r="F105" s="231"/>
    </row>
    <row r="106" spans="1:6" ht="12" customHeight="1">
      <c r="A106" s="231"/>
      <c r="B106" s="231"/>
      <c r="C106" s="231"/>
      <c r="D106" s="231"/>
      <c r="E106" s="231"/>
      <c r="F106" s="231"/>
    </row>
    <row r="107" spans="1:6" ht="12" customHeight="1">
      <c r="A107" s="231"/>
      <c r="B107" s="231"/>
      <c r="C107" s="231"/>
      <c r="D107" s="231"/>
      <c r="E107" s="231"/>
      <c r="F107" s="231"/>
    </row>
    <row r="108" spans="1:6" ht="12" customHeight="1">
      <c r="A108" s="231"/>
      <c r="B108" s="231"/>
      <c r="C108" s="231"/>
      <c r="D108" s="231"/>
      <c r="E108" s="231"/>
      <c r="F108" s="231"/>
    </row>
    <row r="109" spans="1:6" ht="12" customHeight="1">
      <c r="A109" s="231"/>
      <c r="B109" s="231"/>
      <c r="C109" s="231"/>
      <c r="D109" s="231"/>
      <c r="E109" s="231"/>
      <c r="F109" s="231"/>
    </row>
    <row r="110" spans="1:6" ht="12" customHeight="1">
      <c r="A110" s="231"/>
      <c r="B110" s="231"/>
      <c r="C110" s="231"/>
      <c r="D110" s="231"/>
      <c r="E110" s="231"/>
      <c r="F110" s="231"/>
    </row>
    <row r="111" spans="1:6" ht="12" customHeight="1">
      <c r="A111" s="231"/>
      <c r="B111" s="231"/>
      <c r="C111" s="231"/>
      <c r="D111" s="231"/>
      <c r="E111" s="231"/>
      <c r="F111" s="231"/>
    </row>
    <row r="112" spans="1:6" ht="12" customHeight="1">
      <c r="A112" s="231"/>
      <c r="B112" s="231"/>
      <c r="C112" s="231"/>
      <c r="D112" s="231"/>
      <c r="E112" s="231"/>
      <c r="F112" s="231"/>
    </row>
    <row r="113" spans="1:6" ht="12" customHeight="1">
      <c r="A113" s="231"/>
      <c r="B113" s="231"/>
      <c r="C113" s="231"/>
      <c r="D113" s="231"/>
      <c r="E113" s="231"/>
      <c r="F113" s="231"/>
    </row>
    <row r="114" spans="1:6" ht="12" customHeight="1">
      <c r="A114" s="231"/>
      <c r="B114" s="231"/>
      <c r="C114" s="231"/>
      <c r="D114" s="231"/>
      <c r="E114" s="231"/>
      <c r="F114" s="231"/>
    </row>
    <row r="115" spans="1:6" ht="12" customHeight="1">
      <c r="A115" s="231"/>
      <c r="B115" s="231"/>
      <c r="C115" s="231"/>
      <c r="D115" s="231"/>
      <c r="E115" s="231"/>
      <c r="F115" s="231"/>
    </row>
    <row r="116" spans="1:6" ht="12" customHeight="1">
      <c r="A116" s="231"/>
      <c r="B116" s="231"/>
      <c r="C116" s="231"/>
      <c r="D116" s="231"/>
      <c r="E116" s="231"/>
      <c r="F116" s="231"/>
    </row>
    <row r="117" spans="1:6" ht="12" customHeight="1">
      <c r="A117" s="231"/>
      <c r="B117" s="231"/>
      <c r="C117" s="231"/>
      <c r="D117" s="231"/>
      <c r="E117" s="231"/>
      <c r="F117" s="231"/>
    </row>
    <row r="118" spans="1:6" ht="12" customHeight="1">
      <c r="A118" s="231"/>
      <c r="B118" s="231"/>
      <c r="C118" s="231"/>
      <c r="D118" s="231"/>
      <c r="E118" s="231"/>
      <c r="F118" s="231"/>
    </row>
    <row r="119" spans="1:6" ht="12" customHeight="1">
      <c r="A119" s="231"/>
      <c r="B119" s="231"/>
      <c r="C119" s="231"/>
      <c r="D119" s="231"/>
      <c r="E119" s="231"/>
      <c r="F119" s="231"/>
    </row>
    <row r="120" spans="1:6" ht="12" customHeight="1">
      <c r="A120" s="231"/>
      <c r="B120" s="231"/>
      <c r="C120" s="231"/>
      <c r="D120" s="231"/>
      <c r="E120" s="231"/>
      <c r="F120" s="231"/>
    </row>
    <row r="121" spans="1:6" ht="12" customHeight="1">
      <c r="A121" s="231"/>
      <c r="B121" s="231"/>
      <c r="C121" s="231"/>
      <c r="D121" s="231"/>
      <c r="E121" s="231"/>
      <c r="F121" s="231"/>
    </row>
    <row r="122" spans="1:6" ht="12" customHeight="1">
      <c r="A122" s="231"/>
      <c r="B122" s="231"/>
      <c r="C122" s="231"/>
      <c r="D122" s="231"/>
      <c r="E122" s="231"/>
      <c r="F122" s="231"/>
    </row>
    <row r="123" spans="1:6" ht="12" customHeight="1">
      <c r="A123" s="231"/>
      <c r="B123" s="231"/>
      <c r="C123" s="231"/>
      <c r="D123" s="231"/>
      <c r="E123" s="231"/>
      <c r="F123" s="231"/>
    </row>
    <row r="124" spans="1:6" ht="12" customHeight="1">
      <c r="A124" s="231"/>
      <c r="B124" s="231"/>
      <c r="C124" s="231"/>
      <c r="D124" s="231"/>
      <c r="E124" s="231"/>
      <c r="F124" s="231"/>
    </row>
    <row r="125" spans="1:6" ht="12" customHeight="1">
      <c r="A125" s="231"/>
      <c r="B125" s="231"/>
      <c r="C125" s="231"/>
      <c r="D125" s="231"/>
      <c r="E125" s="231"/>
      <c r="F125" s="231"/>
    </row>
    <row r="126" spans="1:6" ht="12" customHeight="1">
      <c r="A126" s="231"/>
      <c r="B126" s="231"/>
      <c r="C126" s="231"/>
      <c r="D126" s="231"/>
      <c r="E126" s="231"/>
      <c r="F126" s="231"/>
    </row>
    <row r="127" spans="1:6" ht="12" customHeight="1">
      <c r="A127" s="231"/>
      <c r="B127" s="231"/>
      <c r="C127" s="231"/>
      <c r="D127" s="231"/>
      <c r="E127" s="231"/>
      <c r="F127" s="231"/>
    </row>
    <row r="128" spans="1:6" ht="12" customHeight="1">
      <c r="A128" s="231"/>
      <c r="B128" s="231"/>
      <c r="C128" s="231"/>
      <c r="D128" s="231"/>
      <c r="E128" s="231"/>
      <c r="F128" s="231"/>
    </row>
    <row r="129" spans="1:6" ht="12" customHeight="1">
      <c r="A129" s="231"/>
      <c r="B129" s="231"/>
      <c r="C129" s="231"/>
      <c r="D129" s="231"/>
      <c r="E129" s="231"/>
      <c r="F129" s="231"/>
    </row>
    <row r="130" spans="1:6" ht="12" customHeight="1">
      <c r="A130" s="231"/>
      <c r="B130" s="231"/>
      <c r="C130" s="231"/>
      <c r="D130" s="231"/>
      <c r="E130" s="231"/>
      <c r="F130" s="231"/>
    </row>
    <row r="131" spans="1:6" ht="12" customHeight="1">
      <c r="A131" s="231"/>
      <c r="B131" s="231"/>
      <c r="C131" s="231"/>
      <c r="D131" s="231"/>
      <c r="E131" s="231"/>
      <c r="F131" s="231"/>
    </row>
    <row r="132" spans="1:6" ht="12" customHeight="1">
      <c r="A132" s="231"/>
      <c r="B132" s="231"/>
      <c r="C132" s="231"/>
      <c r="D132" s="231"/>
      <c r="E132" s="231"/>
      <c r="F132" s="231"/>
    </row>
    <row r="133" spans="1:6" ht="12" customHeight="1">
      <c r="A133" s="231"/>
      <c r="B133" s="231"/>
      <c r="C133" s="231"/>
      <c r="D133" s="231"/>
      <c r="E133" s="231"/>
      <c r="F133" s="231"/>
    </row>
    <row r="134" spans="1:6" ht="12" customHeight="1">
      <c r="A134" s="231"/>
      <c r="B134" s="231"/>
      <c r="C134" s="231"/>
      <c r="D134" s="231"/>
      <c r="E134" s="231"/>
      <c r="F134" s="231"/>
    </row>
    <row r="135" spans="1:6" ht="12" customHeight="1">
      <c r="A135" s="231"/>
      <c r="B135" s="231"/>
      <c r="C135" s="231"/>
      <c r="D135" s="231"/>
      <c r="E135" s="231"/>
      <c r="F135" s="231"/>
    </row>
    <row r="136" spans="1:6" ht="12" customHeight="1">
      <c r="A136" s="231"/>
      <c r="B136" s="231"/>
      <c r="C136" s="231"/>
      <c r="D136" s="231"/>
      <c r="E136" s="231"/>
      <c r="F136" s="231"/>
    </row>
    <row r="137" spans="1:6" ht="12" customHeight="1">
      <c r="A137" s="231"/>
      <c r="B137" s="231"/>
      <c r="C137" s="231"/>
      <c r="D137" s="231"/>
      <c r="E137" s="231"/>
      <c r="F137" s="231"/>
    </row>
    <row r="138" spans="1:6" ht="12" customHeight="1">
      <c r="A138" s="231"/>
      <c r="B138" s="231"/>
      <c r="C138" s="231"/>
      <c r="D138" s="231"/>
      <c r="E138" s="231"/>
      <c r="F138" s="231"/>
    </row>
    <row r="139" spans="1:6" ht="12" customHeight="1">
      <c r="A139" s="231"/>
      <c r="B139" s="231"/>
      <c r="C139" s="231"/>
      <c r="D139" s="231"/>
      <c r="E139" s="231"/>
      <c r="F139" s="231"/>
    </row>
    <row r="140" spans="1:6" ht="12" customHeight="1">
      <c r="A140" s="231"/>
      <c r="B140" s="231"/>
      <c r="C140" s="231"/>
      <c r="D140" s="231"/>
      <c r="E140" s="231"/>
      <c r="F140" s="231"/>
    </row>
    <row r="141" spans="1:6" ht="12" customHeight="1">
      <c r="A141" s="231"/>
      <c r="B141" s="231"/>
      <c r="C141" s="231"/>
      <c r="D141" s="231"/>
      <c r="E141" s="231"/>
      <c r="F141" s="231"/>
    </row>
    <row r="142" spans="1:6" ht="12" customHeight="1">
      <c r="A142" s="231"/>
      <c r="B142" s="231"/>
      <c r="C142" s="231"/>
      <c r="D142" s="231"/>
      <c r="E142" s="231"/>
      <c r="F142" s="231"/>
    </row>
    <row r="143" spans="1:6" ht="12" customHeight="1">
      <c r="A143" s="231"/>
      <c r="B143" s="231"/>
      <c r="C143" s="231"/>
      <c r="D143" s="231"/>
      <c r="E143" s="231"/>
      <c r="F143" s="231"/>
    </row>
    <row r="144" spans="1:6" ht="12" customHeight="1">
      <c r="A144" s="231"/>
      <c r="B144" s="231"/>
      <c r="C144" s="231"/>
      <c r="D144" s="231"/>
      <c r="E144" s="231"/>
      <c r="F144" s="231"/>
    </row>
    <row r="145" spans="1:6" ht="12" customHeight="1">
      <c r="A145" s="231"/>
      <c r="B145" s="231"/>
      <c r="C145" s="231"/>
      <c r="D145" s="231"/>
      <c r="E145" s="231"/>
      <c r="F145" s="231"/>
    </row>
    <row r="146" spans="1:6" ht="12" customHeight="1">
      <c r="A146" s="231"/>
      <c r="B146" s="231"/>
      <c r="C146" s="231"/>
      <c r="D146" s="231"/>
      <c r="E146" s="231"/>
      <c r="F146" s="231"/>
    </row>
    <row r="147" spans="1:6" ht="12" customHeight="1">
      <c r="A147" s="231"/>
      <c r="B147" s="231"/>
      <c r="C147" s="231"/>
      <c r="D147" s="231"/>
      <c r="E147" s="231"/>
      <c r="F147" s="231"/>
    </row>
    <row r="148" spans="1:6" ht="12" customHeight="1">
      <c r="A148" s="231"/>
      <c r="B148" s="231"/>
      <c r="C148" s="231"/>
      <c r="D148" s="231"/>
      <c r="E148" s="231"/>
      <c r="F148" s="231"/>
    </row>
    <row r="149" spans="1:6" ht="12" customHeight="1">
      <c r="A149" s="231"/>
      <c r="B149" s="231"/>
      <c r="C149" s="231"/>
      <c r="D149" s="231"/>
      <c r="E149" s="231"/>
      <c r="F149" s="231"/>
    </row>
    <row r="150" spans="1:6" ht="12" customHeight="1">
      <c r="A150" s="231"/>
      <c r="B150" s="231"/>
      <c r="C150" s="231"/>
      <c r="D150" s="231"/>
      <c r="E150" s="231"/>
      <c r="F150" s="231"/>
    </row>
    <row r="151" spans="1:6" ht="12" customHeight="1">
      <c r="A151" s="231"/>
      <c r="B151" s="231"/>
      <c r="C151" s="231"/>
      <c r="D151" s="231"/>
      <c r="E151" s="231"/>
      <c r="F151" s="231"/>
    </row>
    <row r="152" spans="1:6" ht="12" customHeight="1">
      <c r="A152" s="231"/>
      <c r="B152" s="231"/>
      <c r="C152" s="231"/>
      <c r="D152" s="231"/>
      <c r="E152" s="231"/>
      <c r="F152" s="231"/>
    </row>
    <row r="153" spans="1:6" ht="12" customHeight="1">
      <c r="A153" s="231"/>
      <c r="B153" s="231"/>
      <c r="C153" s="231"/>
      <c r="D153" s="231"/>
      <c r="E153" s="231"/>
      <c r="F153" s="231"/>
    </row>
    <row r="154" spans="1:6" ht="12" customHeight="1">
      <c r="A154" s="231"/>
      <c r="B154" s="231"/>
      <c r="C154" s="231"/>
      <c r="D154" s="231"/>
      <c r="E154" s="231"/>
      <c r="F154" s="231"/>
    </row>
    <row r="155" spans="1:6" ht="12" customHeight="1">
      <c r="A155" s="231"/>
      <c r="B155" s="231"/>
      <c r="C155" s="231"/>
      <c r="D155" s="231"/>
      <c r="E155" s="231"/>
      <c r="F155" s="231"/>
    </row>
    <row r="156" spans="1:6" ht="12" customHeight="1">
      <c r="A156" s="231"/>
      <c r="B156" s="231"/>
      <c r="C156" s="231"/>
      <c r="D156" s="231"/>
      <c r="E156" s="231"/>
      <c r="F156" s="231"/>
    </row>
    <row r="157" spans="1:6" ht="12" customHeight="1">
      <c r="A157" s="231"/>
      <c r="B157" s="231"/>
      <c r="C157" s="231"/>
      <c r="D157" s="231"/>
      <c r="E157" s="231"/>
      <c r="F157" s="231"/>
    </row>
    <row r="158" spans="1:6" ht="12" customHeight="1">
      <c r="A158" s="231"/>
      <c r="B158" s="231"/>
      <c r="C158" s="231"/>
      <c r="D158" s="231"/>
      <c r="E158" s="231"/>
      <c r="F158" s="231"/>
    </row>
    <row r="159" spans="1:6" ht="12" customHeight="1">
      <c r="A159" s="231"/>
      <c r="B159" s="231"/>
      <c r="C159" s="231"/>
      <c r="D159" s="231"/>
      <c r="E159" s="231"/>
      <c r="F159" s="231"/>
    </row>
    <row r="160" spans="1:6" ht="12" customHeight="1">
      <c r="A160" s="231"/>
      <c r="B160" s="231"/>
      <c r="C160" s="231"/>
      <c r="D160" s="231"/>
      <c r="E160" s="231"/>
      <c r="F160" s="231"/>
    </row>
    <row r="161" spans="1:6" ht="12" customHeight="1">
      <c r="A161" s="231"/>
      <c r="B161" s="231"/>
      <c r="C161" s="231"/>
      <c r="D161" s="231"/>
      <c r="E161" s="231"/>
      <c r="F161" s="231"/>
    </row>
    <row r="162" spans="1:6" ht="12" customHeight="1">
      <c r="A162" s="231"/>
      <c r="B162" s="231"/>
      <c r="C162" s="231"/>
      <c r="D162" s="231"/>
      <c r="E162" s="231"/>
      <c r="F162" s="231"/>
    </row>
    <row r="163" spans="1:6" ht="12" customHeight="1">
      <c r="A163" s="231"/>
      <c r="B163" s="231"/>
      <c r="C163" s="231"/>
      <c r="D163" s="231"/>
      <c r="E163" s="231"/>
      <c r="F163" s="231"/>
    </row>
    <row r="164" spans="1:6" ht="12" customHeight="1">
      <c r="A164" s="231"/>
      <c r="B164" s="231"/>
      <c r="C164" s="231"/>
      <c r="D164" s="231"/>
      <c r="E164" s="231"/>
      <c r="F164" s="231"/>
    </row>
    <row r="165" spans="1:6" ht="12" customHeight="1">
      <c r="A165" s="231"/>
      <c r="B165" s="231"/>
      <c r="C165" s="231"/>
      <c r="D165" s="231"/>
      <c r="E165" s="231"/>
      <c r="F165" s="231"/>
    </row>
    <row r="166" spans="1:6" ht="12" customHeight="1">
      <c r="A166" s="231"/>
      <c r="B166" s="231"/>
      <c r="C166" s="231"/>
      <c r="D166" s="231"/>
      <c r="E166" s="231"/>
      <c r="F166" s="231"/>
    </row>
    <row r="167" spans="1:6" ht="12" customHeight="1">
      <c r="A167" s="231"/>
      <c r="B167" s="231"/>
      <c r="C167" s="231"/>
      <c r="D167" s="231"/>
      <c r="E167" s="231"/>
      <c r="F167" s="231"/>
    </row>
    <row r="168" spans="1:6" ht="12" customHeight="1">
      <c r="A168" s="231"/>
      <c r="B168" s="231"/>
      <c r="C168" s="231"/>
      <c r="D168" s="231"/>
      <c r="E168" s="231"/>
      <c r="F168" s="231"/>
    </row>
    <row r="169" spans="1:6" ht="12" customHeight="1">
      <c r="A169" s="231"/>
      <c r="B169" s="231"/>
      <c r="C169" s="231"/>
      <c r="D169" s="231"/>
      <c r="E169" s="231"/>
      <c r="F169" s="231"/>
    </row>
    <row r="170" spans="1:6" ht="12" customHeight="1">
      <c r="A170" s="231"/>
      <c r="B170" s="231"/>
      <c r="C170" s="231"/>
      <c r="D170" s="231"/>
      <c r="E170" s="231"/>
      <c r="F170" s="231"/>
    </row>
    <row r="171" spans="1:6" ht="12" customHeight="1">
      <c r="A171" s="231"/>
      <c r="B171" s="231"/>
      <c r="C171" s="231"/>
      <c r="D171" s="231"/>
      <c r="E171" s="231"/>
      <c r="F171" s="231"/>
    </row>
    <row r="172" spans="1:6" ht="12" customHeight="1">
      <c r="A172" s="231"/>
      <c r="B172" s="231"/>
      <c r="C172" s="231"/>
      <c r="D172" s="231"/>
      <c r="E172" s="231"/>
      <c r="F172" s="231"/>
    </row>
    <row r="173" spans="1:6" ht="12" customHeight="1">
      <c r="A173" s="231"/>
      <c r="B173" s="231"/>
      <c r="C173" s="231"/>
      <c r="D173" s="231"/>
      <c r="E173" s="231"/>
      <c r="F173" s="231"/>
    </row>
    <row r="174" spans="1:6" ht="12" customHeight="1">
      <c r="A174" s="231"/>
      <c r="B174" s="231"/>
      <c r="C174" s="231"/>
      <c r="D174" s="231"/>
      <c r="E174" s="231"/>
      <c r="F174" s="231"/>
    </row>
    <row r="175" spans="1:6" ht="12" customHeight="1">
      <c r="A175" s="231"/>
      <c r="B175" s="231"/>
      <c r="C175" s="231"/>
      <c r="D175" s="231"/>
      <c r="E175" s="231"/>
      <c r="F175" s="231"/>
    </row>
    <row r="176" spans="1:6" ht="12" customHeight="1">
      <c r="A176" s="231"/>
      <c r="B176" s="231"/>
      <c r="C176" s="231"/>
      <c r="D176" s="231"/>
      <c r="E176" s="231"/>
      <c r="F176" s="231"/>
    </row>
    <row r="177" spans="1:6" ht="12" customHeight="1">
      <c r="A177" s="231"/>
      <c r="B177" s="231"/>
      <c r="C177" s="231"/>
      <c r="D177" s="231"/>
      <c r="E177" s="231"/>
      <c r="F177" s="231"/>
    </row>
    <row r="178" spans="1:6" ht="12" customHeight="1">
      <c r="A178" s="231"/>
      <c r="B178" s="231"/>
      <c r="C178" s="231"/>
      <c r="D178" s="231"/>
      <c r="E178" s="231"/>
      <c r="F178" s="231"/>
    </row>
    <row r="179" spans="1:6" ht="12" customHeight="1">
      <c r="A179" s="231"/>
      <c r="B179" s="231"/>
      <c r="C179" s="231"/>
      <c r="D179" s="231"/>
      <c r="E179" s="231"/>
      <c r="F179" s="231"/>
    </row>
    <row r="180" spans="1:6" ht="12" customHeight="1">
      <c r="A180" s="231"/>
      <c r="B180" s="231"/>
      <c r="C180" s="231"/>
      <c r="D180" s="231"/>
      <c r="E180" s="231"/>
      <c r="F180" s="231"/>
    </row>
    <row r="181" spans="1:6" ht="12" customHeight="1">
      <c r="A181" s="231"/>
      <c r="B181" s="231"/>
      <c r="C181" s="231"/>
      <c r="D181" s="231"/>
      <c r="E181" s="231"/>
      <c r="F181" s="231"/>
    </row>
    <row r="182" spans="1:6" ht="12" customHeight="1">
      <c r="A182" s="231"/>
      <c r="B182" s="231"/>
      <c r="C182" s="231"/>
      <c r="D182" s="231"/>
      <c r="E182" s="231"/>
      <c r="F182" s="231"/>
    </row>
    <row r="183" spans="1:6" ht="12" customHeight="1">
      <c r="A183" s="231"/>
      <c r="B183" s="231"/>
      <c r="C183" s="231"/>
      <c r="D183" s="231"/>
      <c r="E183" s="231"/>
      <c r="F183" s="231"/>
    </row>
    <row r="184" spans="1:6" ht="12" customHeight="1">
      <c r="A184" s="231"/>
      <c r="B184" s="231"/>
      <c r="C184" s="231"/>
      <c r="D184" s="231"/>
      <c r="E184" s="231"/>
      <c r="F184" s="231"/>
    </row>
  </sheetData>
  <mergeCells count="6">
    <mergeCell ref="B14:E14"/>
    <mergeCell ref="B2:C2"/>
    <mergeCell ref="B5:C5"/>
    <mergeCell ref="B8:C8"/>
    <mergeCell ref="B10:C10"/>
    <mergeCell ref="B12:B13"/>
  </mergeCells>
  <pageMargins left="0.25" right="0" top="0.5" bottom="0" header="0.3" footer="0.3"/>
  <pageSetup orientation="portrait"/>
  <headerFooter>
    <oddFooter>&amp;C&amp;"Helvetica Neue,Regular"&amp;12&amp;K000000&amp;P</oddFooter>
  </headerFooter>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J32"/>
  <sheetViews>
    <sheetView showGridLines="0" topLeftCell="A28" workbookViewId="0">
      <selection activeCell="M3" sqref="M3"/>
    </sheetView>
  </sheetViews>
  <sheetFormatPr defaultColWidth="8.81640625" defaultRowHeight="15" customHeight="1"/>
  <cols>
    <col min="1" max="1" width="4.26953125" style="219" customWidth="1"/>
    <col min="2" max="2" width="23.1796875" style="219" customWidth="1"/>
    <col min="3" max="3" width="14" style="219" bestFit="1" customWidth="1"/>
    <col min="4" max="4" width="15.7265625" style="219" customWidth="1"/>
    <col min="5" max="5" width="8.81640625" style="219" customWidth="1"/>
    <col min="6" max="6" width="20.1796875" style="219" customWidth="1"/>
    <col min="7" max="7" width="37.7265625" style="219" customWidth="1"/>
    <col min="8" max="8" width="12.81640625" style="913" bestFit="1" customWidth="1"/>
    <col min="9" max="9" width="15.54296875" style="913" bestFit="1" customWidth="1"/>
    <col min="10" max="16384" width="8.81640625" style="219"/>
  </cols>
  <sheetData>
    <row r="1" spans="1:9" ht="16" customHeight="1">
      <c r="A1" s="640" t="s">
        <v>4203</v>
      </c>
      <c r="B1" s="211" t="s">
        <v>247</v>
      </c>
      <c r="C1" s="211" t="s">
        <v>547</v>
      </c>
      <c r="D1" s="211" t="s">
        <v>548</v>
      </c>
      <c r="E1" s="211" t="s">
        <v>3142</v>
      </c>
      <c r="F1" s="211" t="s">
        <v>3153</v>
      </c>
      <c r="G1" s="210" t="s">
        <v>3154</v>
      </c>
      <c r="H1" s="907" t="s">
        <v>3155</v>
      </c>
      <c r="I1" s="908" t="s">
        <v>3309</v>
      </c>
    </row>
    <row r="2" spans="1:9" ht="101.5">
      <c r="A2" s="838">
        <v>1</v>
      </c>
      <c r="B2" s="904" t="s">
        <v>549</v>
      </c>
      <c r="C2" s="825" t="s">
        <v>550</v>
      </c>
      <c r="D2" s="806"/>
      <c r="E2" s="800">
        <v>4</v>
      </c>
      <c r="F2" s="323"/>
      <c r="G2" s="825" t="s">
        <v>4459</v>
      </c>
      <c r="H2" s="909">
        <v>900</v>
      </c>
      <c r="I2" s="910">
        <f>H2*E2</f>
        <v>3600</v>
      </c>
    </row>
    <row r="3" spans="1:9" ht="65.150000000000006" customHeight="1">
      <c r="A3" s="838">
        <v>2</v>
      </c>
      <c r="B3" s="904" t="s">
        <v>551</v>
      </c>
      <c r="C3" s="825" t="s">
        <v>550</v>
      </c>
      <c r="D3" s="806"/>
      <c r="E3" s="800">
        <v>4</v>
      </c>
      <c r="F3" s="323"/>
      <c r="G3" s="825" t="s">
        <v>4461</v>
      </c>
      <c r="H3" s="909">
        <v>775</v>
      </c>
      <c r="I3" s="910">
        <f t="shared" ref="I3:I30" si="0">H3*E3</f>
        <v>3100</v>
      </c>
    </row>
    <row r="4" spans="1:9" ht="72.5">
      <c r="A4" s="838">
        <v>3</v>
      </c>
      <c r="B4" s="904" t="s">
        <v>552</v>
      </c>
      <c r="C4" s="825" t="s">
        <v>553</v>
      </c>
      <c r="D4" s="806"/>
      <c r="E4" s="800">
        <v>4</v>
      </c>
      <c r="F4" s="323"/>
      <c r="G4" s="825" t="s">
        <v>4460</v>
      </c>
      <c r="H4" s="909">
        <v>725</v>
      </c>
      <c r="I4" s="910">
        <f t="shared" si="0"/>
        <v>2900</v>
      </c>
    </row>
    <row r="5" spans="1:9" ht="72.5">
      <c r="A5" s="838">
        <v>4</v>
      </c>
      <c r="B5" s="904" t="s">
        <v>554</v>
      </c>
      <c r="C5" s="825" t="s">
        <v>553</v>
      </c>
      <c r="D5" s="806"/>
      <c r="E5" s="800">
        <v>4</v>
      </c>
      <c r="F5" s="323"/>
      <c r="G5" s="825" t="s">
        <v>4460</v>
      </c>
      <c r="H5" s="909">
        <v>725</v>
      </c>
      <c r="I5" s="910">
        <f t="shared" si="0"/>
        <v>2900</v>
      </c>
    </row>
    <row r="6" spans="1:9" ht="116">
      <c r="A6" s="838">
        <v>5</v>
      </c>
      <c r="B6" s="904" t="s">
        <v>555</v>
      </c>
      <c r="C6" s="825" t="s">
        <v>550</v>
      </c>
      <c r="D6" s="806"/>
      <c r="E6" s="800">
        <v>4</v>
      </c>
      <c r="F6" s="323"/>
      <c r="G6" s="825" t="s">
        <v>4462</v>
      </c>
      <c r="H6" s="909">
        <v>825</v>
      </c>
      <c r="I6" s="910">
        <f t="shared" si="0"/>
        <v>3300</v>
      </c>
    </row>
    <row r="7" spans="1:9" ht="127.5" customHeight="1">
      <c r="A7" s="838">
        <v>6</v>
      </c>
      <c r="B7" s="904" t="s">
        <v>556</v>
      </c>
      <c r="C7" s="825" t="s">
        <v>550</v>
      </c>
      <c r="D7" s="806"/>
      <c r="E7" s="800">
        <v>4</v>
      </c>
      <c r="F7" s="323"/>
      <c r="G7" s="825" t="s">
        <v>4463</v>
      </c>
      <c r="H7" s="909">
        <v>900</v>
      </c>
      <c r="I7" s="910">
        <f t="shared" si="0"/>
        <v>3600</v>
      </c>
    </row>
    <row r="8" spans="1:9" ht="100.5" customHeight="1">
      <c r="A8" s="838">
        <v>7</v>
      </c>
      <c r="B8" s="904" t="s">
        <v>557</v>
      </c>
      <c r="C8" s="825" t="s">
        <v>550</v>
      </c>
      <c r="D8" s="806"/>
      <c r="E8" s="800">
        <v>2</v>
      </c>
      <c r="F8" s="323"/>
      <c r="G8" s="825" t="s">
        <v>4459</v>
      </c>
      <c r="H8" s="909">
        <v>900</v>
      </c>
      <c r="I8" s="910">
        <f t="shared" si="0"/>
        <v>1800</v>
      </c>
    </row>
    <row r="9" spans="1:9" ht="159.5">
      <c r="A9" s="838">
        <v>8</v>
      </c>
      <c r="B9" s="904" t="s">
        <v>558</v>
      </c>
      <c r="C9" s="825" t="s">
        <v>550</v>
      </c>
      <c r="D9" s="806"/>
      <c r="E9" s="800">
        <v>2</v>
      </c>
      <c r="F9" s="323"/>
      <c r="G9" s="825" t="s">
        <v>4464</v>
      </c>
      <c r="H9" s="909">
        <v>1225</v>
      </c>
      <c r="I9" s="910">
        <f t="shared" si="0"/>
        <v>2450</v>
      </c>
    </row>
    <row r="10" spans="1:9" ht="119.25" customHeight="1">
      <c r="A10" s="838">
        <v>9</v>
      </c>
      <c r="B10" s="904" t="s">
        <v>559</v>
      </c>
      <c r="C10" s="825" t="s">
        <v>553</v>
      </c>
      <c r="D10" s="806"/>
      <c r="E10" s="800">
        <v>4</v>
      </c>
      <c r="F10" s="679"/>
      <c r="G10" s="825" t="s">
        <v>4465</v>
      </c>
      <c r="H10" s="909">
        <v>1700</v>
      </c>
      <c r="I10" s="910">
        <f t="shared" si="0"/>
        <v>6800</v>
      </c>
    </row>
    <row r="11" spans="1:9" ht="90" customHeight="1">
      <c r="A11" s="838">
        <v>10</v>
      </c>
      <c r="B11" s="904" t="s">
        <v>560</v>
      </c>
      <c r="C11" s="825" t="s">
        <v>553</v>
      </c>
      <c r="D11" s="806"/>
      <c r="E11" s="800">
        <v>4</v>
      </c>
      <c r="F11" s="679"/>
      <c r="G11" s="825" t="s">
        <v>4465</v>
      </c>
      <c r="H11" s="909">
        <v>1700</v>
      </c>
      <c r="I11" s="910">
        <f t="shared" si="0"/>
        <v>6800</v>
      </c>
    </row>
    <row r="12" spans="1:9" ht="109.5" customHeight="1">
      <c r="A12" s="838">
        <v>11</v>
      </c>
      <c r="B12" s="904" t="s">
        <v>561</v>
      </c>
      <c r="C12" s="825" t="s">
        <v>553</v>
      </c>
      <c r="D12" s="806"/>
      <c r="E12" s="800">
        <v>2</v>
      </c>
      <c r="F12" s="323"/>
      <c r="G12" s="825" t="s">
        <v>4466</v>
      </c>
      <c r="H12" s="909">
        <v>1350</v>
      </c>
      <c r="I12" s="910">
        <f t="shared" si="0"/>
        <v>2700</v>
      </c>
    </row>
    <row r="13" spans="1:9" ht="97.5" customHeight="1">
      <c r="A13" s="838">
        <v>12</v>
      </c>
      <c r="B13" s="904" t="s">
        <v>562</v>
      </c>
      <c r="C13" s="825" t="s">
        <v>553</v>
      </c>
      <c r="D13" s="806"/>
      <c r="E13" s="800">
        <v>2</v>
      </c>
      <c r="F13" s="323"/>
      <c r="G13" s="825" t="s">
        <v>4460</v>
      </c>
      <c r="H13" s="909">
        <v>725</v>
      </c>
      <c r="I13" s="910">
        <f t="shared" si="0"/>
        <v>1450</v>
      </c>
    </row>
    <row r="14" spans="1:9" ht="105.75" customHeight="1">
      <c r="A14" s="838">
        <v>13</v>
      </c>
      <c r="B14" s="904" t="s">
        <v>563</v>
      </c>
      <c r="C14" s="825" t="s">
        <v>550</v>
      </c>
      <c r="D14" s="806"/>
      <c r="E14" s="800">
        <v>4</v>
      </c>
      <c r="F14" s="323"/>
      <c r="G14" s="825" t="s">
        <v>4459</v>
      </c>
      <c r="H14" s="909">
        <v>900</v>
      </c>
      <c r="I14" s="910">
        <f>H14*E14</f>
        <v>3600</v>
      </c>
    </row>
    <row r="15" spans="1:9" ht="64.5" customHeight="1">
      <c r="A15" s="838">
        <v>14</v>
      </c>
      <c r="B15" s="904" t="s">
        <v>564</v>
      </c>
      <c r="C15" s="825" t="s">
        <v>550</v>
      </c>
      <c r="D15" s="806"/>
      <c r="E15" s="800">
        <v>4</v>
      </c>
      <c r="F15" s="323"/>
      <c r="G15" s="825" t="s">
        <v>4459</v>
      </c>
      <c r="H15" s="909">
        <v>900</v>
      </c>
      <c r="I15" s="910">
        <f>H15*E15</f>
        <v>3600</v>
      </c>
    </row>
    <row r="16" spans="1:9" ht="88.5" customHeight="1">
      <c r="A16" s="838">
        <v>15</v>
      </c>
      <c r="B16" s="904" t="s">
        <v>565</v>
      </c>
      <c r="C16" s="825" t="s">
        <v>553</v>
      </c>
      <c r="D16" s="806"/>
      <c r="E16" s="800">
        <v>4</v>
      </c>
      <c r="F16" s="323"/>
      <c r="G16" s="825" t="s">
        <v>4460</v>
      </c>
      <c r="H16" s="909">
        <v>725</v>
      </c>
      <c r="I16" s="910">
        <f>H16*E16</f>
        <v>2900</v>
      </c>
    </row>
    <row r="17" spans="1:10" ht="65.150000000000006" customHeight="1">
      <c r="A17" s="838">
        <v>16</v>
      </c>
      <c r="B17" s="904" t="s">
        <v>566</v>
      </c>
      <c r="C17" s="825" t="s">
        <v>553</v>
      </c>
      <c r="D17" s="806"/>
      <c r="E17" s="800">
        <v>4</v>
      </c>
      <c r="F17" s="323"/>
      <c r="G17" s="825" t="s">
        <v>4460</v>
      </c>
      <c r="H17" s="909">
        <v>725</v>
      </c>
      <c r="I17" s="910">
        <f t="shared" si="0"/>
        <v>2900</v>
      </c>
    </row>
    <row r="18" spans="1:10" ht="105" customHeight="1">
      <c r="A18" s="838">
        <v>17</v>
      </c>
      <c r="B18" s="904" t="s">
        <v>567</v>
      </c>
      <c r="C18" s="825" t="s">
        <v>550</v>
      </c>
      <c r="D18" s="806"/>
      <c r="E18" s="800">
        <v>6</v>
      </c>
      <c r="F18" s="323"/>
      <c r="G18" s="825" t="s">
        <v>4462</v>
      </c>
      <c r="H18" s="909">
        <v>825</v>
      </c>
      <c r="I18" s="910">
        <f t="shared" si="0"/>
        <v>4950</v>
      </c>
    </row>
    <row r="19" spans="1:10" ht="94.5" customHeight="1">
      <c r="A19" s="838">
        <v>18</v>
      </c>
      <c r="B19" s="904" t="s">
        <v>568</v>
      </c>
      <c r="C19" s="825" t="s">
        <v>553</v>
      </c>
      <c r="D19" s="806"/>
      <c r="E19" s="800">
        <v>6</v>
      </c>
      <c r="F19" s="323"/>
      <c r="G19" s="825" t="s">
        <v>4466</v>
      </c>
      <c r="H19" s="909">
        <v>1350</v>
      </c>
      <c r="I19" s="910">
        <f t="shared" si="0"/>
        <v>8100</v>
      </c>
    </row>
    <row r="20" spans="1:10" ht="96.75" customHeight="1">
      <c r="A20" s="838">
        <v>19</v>
      </c>
      <c r="B20" s="904" t="s">
        <v>569</v>
      </c>
      <c r="C20" s="825" t="s">
        <v>550</v>
      </c>
      <c r="D20" s="806"/>
      <c r="E20" s="800">
        <v>4</v>
      </c>
      <c r="F20" s="323"/>
      <c r="G20" s="825" t="s">
        <v>4462</v>
      </c>
      <c r="H20" s="909">
        <v>825</v>
      </c>
      <c r="I20" s="910">
        <f t="shared" si="0"/>
        <v>3300</v>
      </c>
    </row>
    <row r="21" spans="1:10" ht="83.25" customHeight="1">
      <c r="A21" s="838">
        <v>20</v>
      </c>
      <c r="B21" s="904" t="s">
        <v>570</v>
      </c>
      <c r="C21" s="825" t="s">
        <v>550</v>
      </c>
      <c r="D21" s="806"/>
      <c r="E21" s="800">
        <v>4</v>
      </c>
      <c r="F21" s="323"/>
      <c r="G21" s="825" t="s">
        <v>4462</v>
      </c>
      <c r="H21" s="909">
        <v>825</v>
      </c>
      <c r="I21" s="910">
        <f>H21*E21</f>
        <v>3300</v>
      </c>
    </row>
    <row r="22" spans="1:10" ht="76.5" customHeight="1">
      <c r="A22" s="838">
        <v>21</v>
      </c>
      <c r="B22" s="904" t="s">
        <v>571</v>
      </c>
      <c r="C22" s="825" t="s">
        <v>553</v>
      </c>
      <c r="D22" s="806"/>
      <c r="E22" s="800">
        <v>4</v>
      </c>
      <c r="F22" s="323"/>
      <c r="G22" s="825" t="s">
        <v>4460</v>
      </c>
      <c r="H22" s="909">
        <v>725</v>
      </c>
      <c r="I22" s="910">
        <f t="shared" si="0"/>
        <v>2900</v>
      </c>
    </row>
    <row r="23" spans="1:10" ht="80.25" customHeight="1">
      <c r="A23" s="838">
        <v>22</v>
      </c>
      <c r="B23" s="904" t="s">
        <v>572</v>
      </c>
      <c r="C23" s="825" t="s">
        <v>553</v>
      </c>
      <c r="D23" s="806"/>
      <c r="E23" s="800">
        <v>4</v>
      </c>
      <c r="F23" s="323"/>
      <c r="G23" s="825" t="s">
        <v>4460</v>
      </c>
      <c r="H23" s="909">
        <v>725</v>
      </c>
      <c r="I23" s="910">
        <f t="shared" si="0"/>
        <v>2900</v>
      </c>
    </row>
    <row r="24" spans="1:10" ht="116">
      <c r="A24" s="838">
        <v>23</v>
      </c>
      <c r="B24" s="904" t="s">
        <v>573</v>
      </c>
      <c r="C24" s="825" t="s">
        <v>550</v>
      </c>
      <c r="D24" s="806"/>
      <c r="E24" s="800">
        <v>4</v>
      </c>
      <c r="F24" s="323"/>
      <c r="G24" s="825" t="s">
        <v>4462</v>
      </c>
      <c r="H24" s="909">
        <v>825</v>
      </c>
      <c r="I24" s="910">
        <f t="shared" si="0"/>
        <v>3300</v>
      </c>
    </row>
    <row r="25" spans="1:10" ht="124.5" customHeight="1">
      <c r="A25" s="838">
        <v>24</v>
      </c>
      <c r="B25" s="904" t="s">
        <v>574</v>
      </c>
      <c r="C25" s="825" t="s">
        <v>550</v>
      </c>
      <c r="D25" s="806"/>
      <c r="E25" s="800">
        <v>4</v>
      </c>
      <c r="F25" s="679"/>
      <c r="G25" s="825" t="s">
        <v>4463</v>
      </c>
      <c r="H25" s="909">
        <v>900</v>
      </c>
      <c r="I25" s="910">
        <f t="shared" si="0"/>
        <v>3600</v>
      </c>
    </row>
    <row r="26" spans="1:10" ht="101.5">
      <c r="A26" s="838">
        <v>25</v>
      </c>
      <c r="B26" s="904" t="s">
        <v>575</v>
      </c>
      <c r="C26" s="825" t="s">
        <v>553</v>
      </c>
      <c r="D26" s="806"/>
      <c r="E26" s="800">
        <v>4</v>
      </c>
      <c r="F26" s="323"/>
      <c r="G26" s="825" t="s">
        <v>4459</v>
      </c>
      <c r="H26" s="909">
        <v>900</v>
      </c>
      <c r="I26" s="910">
        <f t="shared" si="0"/>
        <v>3600</v>
      </c>
    </row>
    <row r="27" spans="1:10" ht="101.5">
      <c r="A27" s="838">
        <v>26</v>
      </c>
      <c r="B27" s="904" t="s">
        <v>576</v>
      </c>
      <c r="C27" s="825" t="s">
        <v>550</v>
      </c>
      <c r="D27" s="806"/>
      <c r="E27" s="800">
        <v>4</v>
      </c>
      <c r="F27" s="323"/>
      <c r="G27" s="825" t="s">
        <v>4459</v>
      </c>
      <c r="H27" s="909">
        <v>900</v>
      </c>
      <c r="I27" s="910">
        <f t="shared" si="0"/>
        <v>3600</v>
      </c>
    </row>
    <row r="28" spans="1:10" ht="79.5" customHeight="1">
      <c r="A28" s="838">
        <v>27</v>
      </c>
      <c r="B28" s="904" t="s">
        <v>577</v>
      </c>
      <c r="C28" s="825" t="s">
        <v>550</v>
      </c>
      <c r="D28" s="806"/>
      <c r="E28" s="800">
        <v>4</v>
      </c>
      <c r="F28" s="323"/>
      <c r="G28" s="825" t="s">
        <v>4462</v>
      </c>
      <c r="H28" s="909">
        <v>825</v>
      </c>
      <c r="I28" s="910">
        <f t="shared" si="0"/>
        <v>3300</v>
      </c>
    </row>
    <row r="29" spans="1:10" ht="87.75" customHeight="1">
      <c r="A29" s="838">
        <v>28</v>
      </c>
      <c r="B29" s="904" t="s">
        <v>578</v>
      </c>
      <c r="C29" s="806"/>
      <c r="D29" s="806"/>
      <c r="E29" s="800">
        <v>24</v>
      </c>
      <c r="F29" s="818"/>
      <c r="G29" s="360" t="s">
        <v>4639</v>
      </c>
      <c r="H29" s="909">
        <v>1177</v>
      </c>
      <c r="I29" s="910">
        <f t="shared" si="0"/>
        <v>28248</v>
      </c>
    </row>
    <row r="30" spans="1:10" s="598" customFormat="1" ht="85.5" customHeight="1">
      <c r="A30" s="840">
        <v>29</v>
      </c>
      <c r="B30" s="905" t="s">
        <v>579</v>
      </c>
      <c r="C30" s="827" t="s">
        <v>580</v>
      </c>
      <c r="D30" s="805"/>
      <c r="E30" s="804">
        <v>2</v>
      </c>
      <c r="F30" s="689"/>
      <c r="G30" s="873" t="s">
        <v>4640</v>
      </c>
      <c r="H30" s="911">
        <v>3500</v>
      </c>
      <c r="I30" s="912">
        <f t="shared" si="0"/>
        <v>7000</v>
      </c>
    </row>
    <row r="31" spans="1:10" ht="65.150000000000006" customHeight="1" thickBot="1">
      <c r="A31" s="842">
        <v>30</v>
      </c>
      <c r="B31" s="914" t="s">
        <v>581</v>
      </c>
      <c r="C31" s="846"/>
      <c r="D31" s="844"/>
      <c r="E31" s="845">
        <v>3</v>
      </c>
      <c r="F31" s="915"/>
      <c r="G31" s="599" t="s">
        <v>3310</v>
      </c>
      <c r="H31" s="916">
        <v>6732</v>
      </c>
      <c r="I31" s="917">
        <f>H31*E31</f>
        <v>20196</v>
      </c>
      <c r="J31" s="598"/>
    </row>
    <row r="32" spans="1:10" ht="15" customHeight="1" thickBot="1">
      <c r="A32" s="636"/>
      <c r="B32" s="637"/>
      <c r="C32" s="637"/>
      <c r="D32" s="637"/>
      <c r="E32" s="637"/>
      <c r="F32" s="1574"/>
      <c r="G32" s="1574"/>
      <c r="H32" s="918" t="s">
        <v>3181</v>
      </c>
      <c r="I32" s="919">
        <f>SUM(I2:I31)</f>
        <v>152694</v>
      </c>
    </row>
  </sheetData>
  <mergeCells count="1">
    <mergeCell ref="F32:G32"/>
  </mergeCells>
  <pageMargins left="0.7" right="0.7" top="0.75" bottom="0.75" header="0.3" footer="0.3"/>
  <pageSetup orientation="portrait"/>
  <headerFooter>
    <oddFooter>&amp;C&amp;"Helvetica Neue,Regular"&amp;12&amp;K000000&amp;P</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E124"/>
  <sheetViews>
    <sheetView showGridLines="0" workbookViewId="0"/>
  </sheetViews>
  <sheetFormatPr defaultColWidth="10" defaultRowHeight="13" customHeight="1"/>
  <cols>
    <col min="1" max="1" width="2" style="4" customWidth="1"/>
    <col min="2" max="4" width="30.453125" style="4" customWidth="1"/>
    <col min="5" max="6" width="10" style="4" customWidth="1"/>
    <col min="7" max="16384" width="10" style="4"/>
  </cols>
  <sheetData>
    <row r="1" spans="1:5" ht="18.5">
      <c r="A1" s="5"/>
      <c r="B1" s="8" t="s">
        <v>0</v>
      </c>
      <c r="C1" s="8" t="s">
        <v>1</v>
      </c>
      <c r="D1" s="8" t="s">
        <v>2</v>
      </c>
      <c r="E1" s="7"/>
    </row>
    <row r="2" spans="1:5" ht="13.5" customHeight="1">
      <c r="A2" s="5"/>
      <c r="B2" s="6"/>
      <c r="C2" s="6"/>
      <c r="D2" s="6"/>
      <c r="E2" s="7"/>
    </row>
    <row r="3" spans="1:5" ht="15.5">
      <c r="A3" s="5"/>
      <c r="B3" s="9" t="s">
        <v>4</v>
      </c>
      <c r="C3" s="10"/>
      <c r="D3" s="10"/>
      <c r="E3" s="7"/>
    </row>
    <row r="4" spans="1:5" ht="15.5">
      <c r="A4" s="5"/>
      <c r="B4" s="11"/>
      <c r="C4" s="12" t="s">
        <v>3</v>
      </c>
      <c r="D4" s="13" t="s">
        <v>5</v>
      </c>
      <c r="E4" s="7"/>
    </row>
    <row r="5" spans="1:5" ht="13" customHeight="1">
      <c r="A5" s="5"/>
      <c r="B5" s="1" t="s">
        <v>4</v>
      </c>
      <c r="C5" s="1"/>
      <c r="D5" s="1"/>
      <c r="E5" s="7"/>
    </row>
    <row r="6" spans="1:5" ht="13" customHeight="1">
      <c r="A6" s="5"/>
      <c r="B6" s="2"/>
      <c r="C6" s="2" t="s">
        <v>3</v>
      </c>
      <c r="D6" s="3" t="s">
        <v>4</v>
      </c>
      <c r="E6" s="7"/>
    </row>
    <row r="7" spans="1:5" ht="13" customHeight="1">
      <c r="A7" s="5"/>
      <c r="B7" s="1" t="s">
        <v>6</v>
      </c>
      <c r="C7" s="1"/>
      <c r="D7" s="1"/>
      <c r="E7" s="7"/>
    </row>
    <row r="8" spans="1:5" ht="13" customHeight="1">
      <c r="A8" s="5"/>
      <c r="B8" s="2"/>
      <c r="C8" s="2" t="s">
        <v>3</v>
      </c>
      <c r="D8" s="3" t="s">
        <v>6</v>
      </c>
      <c r="E8" s="7"/>
    </row>
    <row r="9" spans="1:5" ht="13" customHeight="1">
      <c r="A9" s="5"/>
      <c r="B9" s="1" t="s">
        <v>7</v>
      </c>
      <c r="C9" s="1"/>
      <c r="D9" s="1"/>
      <c r="E9" s="7"/>
    </row>
    <row r="10" spans="1:5" ht="13" customHeight="1">
      <c r="A10" s="5"/>
      <c r="B10" s="2"/>
      <c r="C10" s="2" t="s">
        <v>3</v>
      </c>
      <c r="D10" s="3" t="s">
        <v>7</v>
      </c>
      <c r="E10" s="7"/>
    </row>
    <row r="11" spans="1:5" ht="13" customHeight="1">
      <c r="A11" s="5"/>
      <c r="B11" s="1" t="s">
        <v>8</v>
      </c>
      <c r="C11" s="1"/>
      <c r="D11" s="1"/>
      <c r="E11" s="7"/>
    </row>
    <row r="12" spans="1:5" ht="13" customHeight="1">
      <c r="A12" s="5"/>
      <c r="B12" s="2"/>
      <c r="C12" s="2" t="s">
        <v>3</v>
      </c>
      <c r="D12" s="3" t="s">
        <v>8</v>
      </c>
      <c r="E12" s="7"/>
    </row>
    <row r="13" spans="1:5" ht="13" customHeight="1">
      <c r="A13" s="5"/>
      <c r="B13" s="1" t="s">
        <v>9</v>
      </c>
      <c r="C13" s="1"/>
      <c r="D13" s="1"/>
      <c r="E13" s="7"/>
    </row>
    <row r="14" spans="1:5" ht="13" customHeight="1">
      <c r="A14" s="5"/>
      <c r="B14" s="2"/>
      <c r="C14" s="2" t="s">
        <v>3</v>
      </c>
      <c r="D14" s="3" t="s">
        <v>9</v>
      </c>
      <c r="E14" s="7"/>
    </row>
    <row r="15" spans="1:5" ht="13" customHeight="1">
      <c r="A15" s="5"/>
      <c r="B15" s="1" t="s">
        <v>10</v>
      </c>
      <c r="C15" s="1"/>
      <c r="D15" s="1"/>
      <c r="E15" s="7"/>
    </row>
    <row r="16" spans="1:5" ht="13" customHeight="1">
      <c r="A16" s="5"/>
      <c r="B16" s="2"/>
      <c r="C16" s="2" t="s">
        <v>3</v>
      </c>
      <c r="D16" s="3" t="s">
        <v>10</v>
      </c>
      <c r="E16" s="7"/>
    </row>
    <row r="17" spans="1:5" ht="13" customHeight="1">
      <c r="A17" s="5"/>
      <c r="B17" s="1" t="s">
        <v>11</v>
      </c>
      <c r="C17" s="1"/>
      <c r="D17" s="1"/>
      <c r="E17" s="7"/>
    </row>
    <row r="18" spans="1:5" ht="13" customHeight="1">
      <c r="A18" s="5"/>
      <c r="B18" s="2"/>
      <c r="C18" s="2" t="s">
        <v>3</v>
      </c>
      <c r="D18" s="3" t="s">
        <v>11</v>
      </c>
      <c r="E18" s="7"/>
    </row>
    <row r="19" spans="1:5" ht="13" customHeight="1">
      <c r="A19" s="5"/>
      <c r="B19" s="1" t="s">
        <v>12</v>
      </c>
      <c r="C19" s="1"/>
      <c r="D19" s="1"/>
      <c r="E19" s="7"/>
    </row>
    <row r="20" spans="1:5" ht="13" customHeight="1">
      <c r="A20" s="5"/>
      <c r="B20" s="2"/>
      <c r="C20" s="2" t="s">
        <v>3</v>
      </c>
      <c r="D20" s="3" t="s">
        <v>12</v>
      </c>
      <c r="E20" s="7"/>
    </row>
    <row r="21" spans="1:5" ht="13" customHeight="1">
      <c r="A21" s="5"/>
      <c r="B21" s="1" t="s">
        <v>13</v>
      </c>
      <c r="C21" s="1"/>
      <c r="D21" s="1"/>
      <c r="E21" s="7"/>
    </row>
    <row r="22" spans="1:5" ht="13" customHeight="1">
      <c r="A22" s="5"/>
      <c r="B22" s="2"/>
      <c r="C22" s="2" t="s">
        <v>3</v>
      </c>
      <c r="D22" s="3" t="s">
        <v>13</v>
      </c>
      <c r="E22" s="7"/>
    </row>
    <row r="23" spans="1:5" ht="13" customHeight="1">
      <c r="A23" s="5"/>
      <c r="B23" s="1" t="s">
        <v>14</v>
      </c>
      <c r="C23" s="1"/>
      <c r="D23" s="1"/>
      <c r="E23" s="7"/>
    </row>
    <row r="24" spans="1:5" ht="13" customHeight="1">
      <c r="A24" s="5"/>
      <c r="B24" s="2"/>
      <c r="C24" s="2" t="s">
        <v>3</v>
      </c>
      <c r="D24" s="3" t="s">
        <v>14</v>
      </c>
      <c r="E24" s="7"/>
    </row>
    <row r="25" spans="1:5" ht="13" customHeight="1">
      <c r="A25" s="5"/>
      <c r="B25" s="1" t="s">
        <v>15</v>
      </c>
      <c r="C25" s="1"/>
      <c r="D25" s="1"/>
      <c r="E25" s="7"/>
    </row>
    <row r="26" spans="1:5" ht="13" customHeight="1">
      <c r="A26" s="5"/>
      <c r="B26" s="2"/>
      <c r="C26" s="2" t="s">
        <v>3</v>
      </c>
      <c r="D26" s="3" t="s">
        <v>15</v>
      </c>
      <c r="E26" s="7"/>
    </row>
    <row r="27" spans="1:5" ht="13" customHeight="1">
      <c r="A27" s="5"/>
      <c r="B27" s="1" t="s">
        <v>16</v>
      </c>
      <c r="C27" s="1"/>
      <c r="D27" s="1"/>
      <c r="E27" s="7"/>
    </row>
    <row r="28" spans="1:5" ht="13" customHeight="1">
      <c r="A28" s="5"/>
      <c r="B28" s="2"/>
      <c r="C28" s="2" t="s">
        <v>3</v>
      </c>
      <c r="D28" s="3" t="s">
        <v>16</v>
      </c>
      <c r="E28" s="7"/>
    </row>
    <row r="29" spans="1:5" ht="13" customHeight="1">
      <c r="A29" s="5"/>
      <c r="B29" s="1" t="s">
        <v>17</v>
      </c>
      <c r="C29" s="1"/>
      <c r="D29" s="1"/>
      <c r="E29" s="7"/>
    </row>
    <row r="30" spans="1:5" ht="13" customHeight="1">
      <c r="A30" s="5"/>
      <c r="B30" s="2"/>
      <c r="C30" s="2" t="s">
        <v>3</v>
      </c>
      <c r="D30" s="3" t="s">
        <v>17</v>
      </c>
      <c r="E30" s="7"/>
    </row>
    <row r="31" spans="1:5" ht="13" customHeight="1">
      <c r="A31" s="5"/>
      <c r="B31" s="1" t="s">
        <v>18</v>
      </c>
      <c r="C31" s="1"/>
      <c r="D31" s="1"/>
      <c r="E31" s="7"/>
    </row>
    <row r="32" spans="1:5" ht="13" customHeight="1">
      <c r="A32" s="5"/>
      <c r="B32" s="2"/>
      <c r="C32" s="2" t="s">
        <v>3</v>
      </c>
      <c r="D32" s="3" t="s">
        <v>18</v>
      </c>
      <c r="E32" s="7"/>
    </row>
    <row r="33" spans="1:5" ht="13" customHeight="1">
      <c r="A33" s="5"/>
      <c r="B33" s="1" t="s">
        <v>19</v>
      </c>
      <c r="C33" s="1"/>
      <c r="D33" s="1"/>
      <c r="E33" s="7"/>
    </row>
    <row r="34" spans="1:5" ht="13" customHeight="1">
      <c r="A34" s="5"/>
      <c r="B34" s="2"/>
      <c r="C34" s="2" t="s">
        <v>3</v>
      </c>
      <c r="D34" s="3" t="s">
        <v>19</v>
      </c>
      <c r="E34" s="7"/>
    </row>
    <row r="35" spans="1:5" ht="13" customHeight="1">
      <c r="A35" s="5"/>
      <c r="B35" s="1" t="s">
        <v>20</v>
      </c>
      <c r="C35" s="1"/>
      <c r="D35" s="1"/>
      <c r="E35" s="7"/>
    </row>
    <row r="36" spans="1:5" ht="13" customHeight="1">
      <c r="A36" s="5"/>
      <c r="B36" s="2"/>
      <c r="C36" s="2" t="s">
        <v>3</v>
      </c>
      <c r="D36" s="3" t="s">
        <v>20</v>
      </c>
      <c r="E36" s="7"/>
    </row>
    <row r="37" spans="1:5" ht="13" customHeight="1">
      <c r="A37" s="5"/>
      <c r="B37" s="1" t="s">
        <v>21</v>
      </c>
      <c r="C37" s="1"/>
      <c r="D37" s="1"/>
      <c r="E37" s="7"/>
    </row>
    <row r="38" spans="1:5" ht="13" customHeight="1">
      <c r="A38" s="5"/>
      <c r="B38" s="2"/>
      <c r="C38" s="2" t="s">
        <v>3</v>
      </c>
      <c r="D38" s="3" t="s">
        <v>21</v>
      </c>
      <c r="E38" s="7"/>
    </row>
    <row r="39" spans="1:5" ht="13" customHeight="1">
      <c r="A39" s="5"/>
      <c r="B39" s="1" t="s">
        <v>22</v>
      </c>
      <c r="C39" s="1"/>
      <c r="D39" s="1"/>
      <c r="E39" s="7"/>
    </row>
    <row r="40" spans="1:5" ht="13" customHeight="1">
      <c r="A40" s="5"/>
      <c r="B40" s="2"/>
      <c r="C40" s="2" t="s">
        <v>3</v>
      </c>
      <c r="D40" s="3" t="s">
        <v>22</v>
      </c>
      <c r="E40" s="7"/>
    </row>
    <row r="41" spans="1:5" ht="13" customHeight="1">
      <c r="A41" s="5"/>
      <c r="B41" s="1" t="s">
        <v>23</v>
      </c>
      <c r="C41" s="1"/>
      <c r="D41" s="1"/>
      <c r="E41" s="7"/>
    </row>
    <row r="42" spans="1:5" ht="13" customHeight="1">
      <c r="A42" s="5"/>
      <c r="B42" s="2"/>
      <c r="C42" s="2" t="s">
        <v>3</v>
      </c>
      <c r="D42" s="3" t="s">
        <v>23</v>
      </c>
      <c r="E42" s="7"/>
    </row>
    <row r="43" spans="1:5" ht="13" customHeight="1">
      <c r="A43" s="5"/>
      <c r="B43" s="1" t="s">
        <v>24</v>
      </c>
      <c r="C43" s="1"/>
      <c r="D43" s="1"/>
      <c r="E43" s="7"/>
    </row>
    <row r="44" spans="1:5" ht="13" customHeight="1">
      <c r="A44" s="5"/>
      <c r="B44" s="2"/>
      <c r="C44" s="2" t="s">
        <v>3</v>
      </c>
      <c r="D44" s="3" t="s">
        <v>24</v>
      </c>
      <c r="E44" s="7"/>
    </row>
    <row r="45" spans="1:5" ht="13" customHeight="1">
      <c r="A45" s="5"/>
      <c r="B45" s="1" t="s">
        <v>25</v>
      </c>
      <c r="C45" s="1"/>
      <c r="D45" s="1"/>
      <c r="E45" s="7"/>
    </row>
    <row r="46" spans="1:5" ht="13" customHeight="1">
      <c r="A46" s="5"/>
      <c r="B46" s="2"/>
      <c r="C46" s="2" t="s">
        <v>3</v>
      </c>
      <c r="D46" s="3" t="s">
        <v>25</v>
      </c>
      <c r="E46" s="7"/>
    </row>
    <row r="47" spans="1:5" ht="13" customHeight="1">
      <c r="A47" s="5"/>
      <c r="B47" s="1" t="s">
        <v>26</v>
      </c>
      <c r="C47" s="1"/>
      <c r="D47" s="1"/>
      <c r="E47" s="7"/>
    </row>
    <row r="48" spans="1:5" ht="13" customHeight="1">
      <c r="A48" s="5"/>
      <c r="B48" s="2"/>
      <c r="C48" s="2" t="s">
        <v>3</v>
      </c>
      <c r="D48" s="3" t="s">
        <v>26</v>
      </c>
      <c r="E48" s="7"/>
    </row>
    <row r="49" spans="1:5" ht="13" customHeight="1">
      <c r="A49" s="5"/>
      <c r="B49" s="1" t="s">
        <v>27</v>
      </c>
      <c r="C49" s="1"/>
      <c r="D49" s="1"/>
      <c r="E49" s="7"/>
    </row>
    <row r="50" spans="1:5" ht="13" customHeight="1">
      <c r="A50" s="5"/>
      <c r="B50" s="2"/>
      <c r="C50" s="2" t="s">
        <v>3</v>
      </c>
      <c r="D50" s="3" t="s">
        <v>27</v>
      </c>
      <c r="E50" s="7"/>
    </row>
    <row r="51" spans="1:5" ht="13" customHeight="1">
      <c r="A51" s="5"/>
      <c r="B51" s="1" t="s">
        <v>28</v>
      </c>
      <c r="C51" s="1"/>
      <c r="D51" s="1"/>
      <c r="E51" s="7"/>
    </row>
    <row r="52" spans="1:5" ht="13" customHeight="1">
      <c r="A52" s="5"/>
      <c r="B52" s="2"/>
      <c r="C52" s="2" t="s">
        <v>3</v>
      </c>
      <c r="D52" s="3" t="s">
        <v>28</v>
      </c>
      <c r="E52" s="7"/>
    </row>
    <row r="53" spans="1:5" ht="13" customHeight="1">
      <c r="A53" s="5"/>
      <c r="B53" s="1" t="s">
        <v>29</v>
      </c>
      <c r="C53" s="1"/>
      <c r="D53" s="1"/>
      <c r="E53" s="7"/>
    </row>
    <row r="54" spans="1:5" ht="13" customHeight="1">
      <c r="A54" s="5"/>
      <c r="B54" s="2"/>
      <c r="C54" s="2" t="s">
        <v>3</v>
      </c>
      <c r="D54" s="3" t="s">
        <v>29</v>
      </c>
      <c r="E54" s="7"/>
    </row>
    <row r="55" spans="1:5" ht="13" customHeight="1">
      <c r="A55" s="5"/>
      <c r="B55" s="1" t="s">
        <v>30</v>
      </c>
      <c r="C55" s="1"/>
      <c r="D55" s="1"/>
      <c r="E55" s="7"/>
    </row>
    <row r="56" spans="1:5" ht="13" customHeight="1">
      <c r="A56" s="5"/>
      <c r="B56" s="2"/>
      <c r="C56" s="2" t="s">
        <v>3</v>
      </c>
      <c r="D56" s="3" t="s">
        <v>30</v>
      </c>
      <c r="E56" s="7"/>
    </row>
    <row r="57" spans="1:5" ht="13" customHeight="1">
      <c r="A57" s="5"/>
      <c r="B57" s="1" t="s">
        <v>31</v>
      </c>
      <c r="C57" s="1"/>
      <c r="D57" s="1"/>
      <c r="E57" s="7"/>
    </row>
    <row r="58" spans="1:5" ht="13" customHeight="1">
      <c r="A58" s="5"/>
      <c r="B58" s="2"/>
      <c r="C58" s="2" t="s">
        <v>3</v>
      </c>
      <c r="D58" s="3" t="s">
        <v>31</v>
      </c>
      <c r="E58" s="7"/>
    </row>
    <row r="59" spans="1:5" ht="13" customHeight="1">
      <c r="A59" s="5"/>
      <c r="B59" s="1" t="s">
        <v>32</v>
      </c>
      <c r="C59" s="1"/>
      <c r="D59" s="1"/>
      <c r="E59" s="7"/>
    </row>
    <row r="60" spans="1:5" ht="13" customHeight="1">
      <c r="A60" s="5"/>
      <c r="B60" s="2"/>
      <c r="C60" s="2" t="s">
        <v>3</v>
      </c>
      <c r="D60" s="3" t="s">
        <v>32</v>
      </c>
      <c r="E60" s="7"/>
    </row>
    <row r="61" spans="1:5" ht="13" customHeight="1">
      <c r="A61" s="5"/>
      <c r="B61" s="1" t="s">
        <v>33</v>
      </c>
      <c r="C61" s="1"/>
      <c r="D61" s="1"/>
      <c r="E61" s="7"/>
    </row>
    <row r="62" spans="1:5" ht="13" customHeight="1">
      <c r="A62" s="5"/>
      <c r="B62" s="2"/>
      <c r="C62" s="2" t="s">
        <v>3</v>
      </c>
      <c r="D62" s="3" t="s">
        <v>33</v>
      </c>
      <c r="E62" s="7"/>
    </row>
    <row r="63" spans="1:5" ht="13" customHeight="1">
      <c r="A63" s="5"/>
      <c r="B63" s="1" t="s">
        <v>34</v>
      </c>
      <c r="C63" s="1"/>
      <c r="D63" s="1"/>
      <c r="E63" s="7"/>
    </row>
    <row r="64" spans="1:5" ht="13" customHeight="1">
      <c r="A64" s="5"/>
      <c r="B64" s="2"/>
      <c r="C64" s="2" t="s">
        <v>3</v>
      </c>
      <c r="D64" s="3" t="s">
        <v>34</v>
      </c>
      <c r="E64" s="7"/>
    </row>
    <row r="65" spans="1:5" ht="13" customHeight="1">
      <c r="A65" s="5"/>
      <c r="B65" s="1" t="s">
        <v>35</v>
      </c>
      <c r="C65" s="1"/>
      <c r="D65" s="1"/>
      <c r="E65" s="7"/>
    </row>
    <row r="66" spans="1:5" ht="13" customHeight="1">
      <c r="A66" s="5"/>
      <c r="B66" s="2"/>
      <c r="C66" s="2" t="s">
        <v>3</v>
      </c>
      <c r="D66" s="3" t="s">
        <v>35</v>
      </c>
      <c r="E66" s="7"/>
    </row>
    <row r="67" spans="1:5" ht="13" customHeight="1">
      <c r="A67" s="5"/>
      <c r="B67" s="1" t="s">
        <v>36</v>
      </c>
      <c r="C67" s="1"/>
      <c r="D67" s="1"/>
      <c r="E67" s="7"/>
    </row>
    <row r="68" spans="1:5" ht="13" customHeight="1">
      <c r="A68" s="5"/>
      <c r="B68" s="2"/>
      <c r="C68" s="2" t="s">
        <v>3</v>
      </c>
      <c r="D68" s="3" t="s">
        <v>36</v>
      </c>
      <c r="E68" s="7"/>
    </row>
    <row r="69" spans="1:5" ht="13" customHeight="1">
      <c r="A69" s="5"/>
      <c r="B69" s="1" t="s">
        <v>37</v>
      </c>
      <c r="C69" s="1"/>
      <c r="D69" s="1"/>
      <c r="E69" s="7"/>
    </row>
    <row r="70" spans="1:5" ht="13" customHeight="1">
      <c r="A70" s="5"/>
      <c r="B70" s="2"/>
      <c r="C70" s="2" t="s">
        <v>3</v>
      </c>
      <c r="D70" s="3" t="s">
        <v>37</v>
      </c>
      <c r="E70" s="7"/>
    </row>
    <row r="71" spans="1:5" ht="13" customHeight="1">
      <c r="A71" s="5"/>
      <c r="B71" s="1" t="s">
        <v>38</v>
      </c>
      <c r="C71" s="1"/>
      <c r="D71" s="1"/>
      <c r="E71" s="7"/>
    </row>
    <row r="72" spans="1:5" ht="13" customHeight="1">
      <c r="A72" s="5"/>
      <c r="B72" s="2"/>
      <c r="C72" s="2" t="s">
        <v>3</v>
      </c>
      <c r="D72" s="3" t="s">
        <v>38</v>
      </c>
      <c r="E72" s="7"/>
    </row>
    <row r="73" spans="1:5" ht="13" customHeight="1">
      <c r="A73" s="5"/>
      <c r="B73" s="1" t="s">
        <v>39</v>
      </c>
      <c r="C73" s="1"/>
      <c r="D73" s="1"/>
      <c r="E73" s="7"/>
    </row>
    <row r="74" spans="1:5" ht="13" customHeight="1">
      <c r="A74" s="5"/>
      <c r="B74" s="2"/>
      <c r="C74" s="2" t="s">
        <v>3</v>
      </c>
      <c r="D74" s="3" t="s">
        <v>39</v>
      </c>
      <c r="E74" s="7"/>
    </row>
    <row r="75" spans="1:5" ht="13" customHeight="1">
      <c r="A75" s="5"/>
      <c r="B75" s="1" t="s">
        <v>40</v>
      </c>
      <c r="C75" s="1"/>
      <c r="D75" s="1"/>
      <c r="E75" s="7"/>
    </row>
    <row r="76" spans="1:5" ht="13" customHeight="1">
      <c r="A76" s="5"/>
      <c r="B76" s="2"/>
      <c r="C76" s="2" t="s">
        <v>3</v>
      </c>
      <c r="D76" s="3" t="s">
        <v>40</v>
      </c>
      <c r="E76" s="7"/>
    </row>
    <row r="77" spans="1:5" ht="13" customHeight="1">
      <c r="A77" s="5"/>
      <c r="B77" s="1" t="s">
        <v>41</v>
      </c>
      <c r="C77" s="1"/>
      <c r="D77" s="1"/>
      <c r="E77" s="7"/>
    </row>
    <row r="78" spans="1:5" ht="13" customHeight="1">
      <c r="A78" s="5"/>
      <c r="B78" s="2"/>
      <c r="C78" s="2" t="s">
        <v>3</v>
      </c>
      <c r="D78" s="3" t="s">
        <v>41</v>
      </c>
      <c r="E78" s="7"/>
    </row>
    <row r="79" spans="1:5" ht="13" customHeight="1">
      <c r="A79" s="5"/>
      <c r="B79" s="1" t="s">
        <v>42</v>
      </c>
      <c r="C79" s="1"/>
      <c r="D79" s="1"/>
      <c r="E79" s="7"/>
    </row>
    <row r="80" spans="1:5" ht="13" customHeight="1">
      <c r="A80" s="5"/>
      <c r="B80" s="2"/>
      <c r="C80" s="2" t="s">
        <v>3</v>
      </c>
      <c r="D80" s="3" t="s">
        <v>42</v>
      </c>
      <c r="E80" s="7"/>
    </row>
    <row r="81" spans="1:5" ht="13" customHeight="1">
      <c r="A81" s="5"/>
      <c r="B81" s="1" t="s">
        <v>43</v>
      </c>
      <c r="C81" s="1"/>
      <c r="D81" s="1"/>
      <c r="E81" s="7"/>
    </row>
    <row r="82" spans="1:5" ht="13" customHeight="1">
      <c r="A82" s="5"/>
      <c r="B82" s="2"/>
      <c r="C82" s="2" t="s">
        <v>3</v>
      </c>
      <c r="D82" s="3" t="s">
        <v>43</v>
      </c>
      <c r="E82" s="7"/>
    </row>
    <row r="83" spans="1:5" ht="13" customHeight="1">
      <c r="A83" s="5"/>
      <c r="B83" s="1" t="s">
        <v>44</v>
      </c>
      <c r="C83" s="1"/>
      <c r="D83" s="1"/>
      <c r="E83" s="7"/>
    </row>
    <row r="84" spans="1:5" ht="13" customHeight="1">
      <c r="A84" s="5"/>
      <c r="B84" s="2"/>
      <c r="C84" s="2" t="s">
        <v>3</v>
      </c>
      <c r="D84" s="3" t="s">
        <v>44</v>
      </c>
      <c r="E84" s="7"/>
    </row>
    <row r="85" spans="1:5" ht="13" customHeight="1">
      <c r="A85" s="5"/>
      <c r="B85" s="1" t="s">
        <v>45</v>
      </c>
      <c r="C85" s="1"/>
      <c r="D85" s="1"/>
      <c r="E85" s="7"/>
    </row>
    <row r="86" spans="1:5" ht="13" customHeight="1">
      <c r="A86" s="5"/>
      <c r="B86" s="2"/>
      <c r="C86" s="2" t="s">
        <v>3</v>
      </c>
      <c r="D86" s="3" t="s">
        <v>45</v>
      </c>
      <c r="E86" s="7"/>
    </row>
    <row r="87" spans="1:5" ht="13" customHeight="1">
      <c r="A87" s="5"/>
      <c r="B87" s="1" t="s">
        <v>46</v>
      </c>
      <c r="C87" s="1"/>
      <c r="D87" s="1"/>
      <c r="E87" s="7"/>
    </row>
    <row r="88" spans="1:5" ht="13" customHeight="1">
      <c r="A88" s="5"/>
      <c r="B88" s="2"/>
      <c r="C88" s="2" t="s">
        <v>3</v>
      </c>
      <c r="D88" s="3" t="s">
        <v>46</v>
      </c>
      <c r="E88" s="7"/>
    </row>
    <row r="89" spans="1:5" ht="13" customHeight="1">
      <c r="A89" s="5"/>
      <c r="B89" s="1" t="s">
        <v>47</v>
      </c>
      <c r="C89" s="1"/>
      <c r="D89" s="1"/>
      <c r="E89" s="7"/>
    </row>
    <row r="90" spans="1:5" ht="13" customHeight="1">
      <c r="A90" s="5"/>
      <c r="B90" s="2"/>
      <c r="C90" s="2" t="s">
        <v>3</v>
      </c>
      <c r="D90" s="3" t="s">
        <v>47</v>
      </c>
      <c r="E90" s="7"/>
    </row>
    <row r="91" spans="1:5" ht="13" customHeight="1">
      <c r="A91" s="5"/>
      <c r="B91" s="1" t="s">
        <v>48</v>
      </c>
      <c r="C91" s="1"/>
      <c r="D91" s="1"/>
      <c r="E91" s="7"/>
    </row>
    <row r="92" spans="1:5" ht="13" customHeight="1">
      <c r="A92" s="5"/>
      <c r="B92" s="2"/>
      <c r="C92" s="2" t="s">
        <v>3</v>
      </c>
      <c r="D92" s="3" t="s">
        <v>48</v>
      </c>
      <c r="E92" s="7"/>
    </row>
    <row r="93" spans="1:5" ht="13" customHeight="1">
      <c r="A93" s="5"/>
      <c r="B93" s="1" t="s">
        <v>49</v>
      </c>
      <c r="C93" s="1"/>
      <c r="D93" s="1"/>
      <c r="E93" s="7"/>
    </row>
    <row r="94" spans="1:5" ht="13" customHeight="1">
      <c r="A94" s="5"/>
      <c r="B94" s="2"/>
      <c r="C94" s="2" t="s">
        <v>3</v>
      </c>
      <c r="D94" s="3" t="s">
        <v>49</v>
      </c>
      <c r="E94" s="7"/>
    </row>
    <row r="95" spans="1:5" ht="13" customHeight="1">
      <c r="A95" s="5"/>
      <c r="B95" s="1" t="s">
        <v>50</v>
      </c>
      <c r="C95" s="1"/>
      <c r="D95" s="1"/>
      <c r="E95" s="7"/>
    </row>
    <row r="96" spans="1:5" ht="13" customHeight="1">
      <c r="A96" s="5"/>
      <c r="B96" s="2"/>
      <c r="C96" s="2" t="s">
        <v>3</v>
      </c>
      <c r="D96" s="3" t="s">
        <v>50</v>
      </c>
      <c r="E96" s="7"/>
    </row>
    <row r="97" spans="1:5" ht="13" customHeight="1">
      <c r="A97" s="5"/>
      <c r="B97" s="1" t="s">
        <v>51</v>
      </c>
      <c r="C97" s="1"/>
      <c r="D97" s="1"/>
      <c r="E97" s="7"/>
    </row>
    <row r="98" spans="1:5" ht="13" customHeight="1">
      <c r="A98" s="5"/>
      <c r="B98" s="2"/>
      <c r="C98" s="2" t="s">
        <v>3</v>
      </c>
      <c r="D98" s="3" t="s">
        <v>51</v>
      </c>
      <c r="E98" s="7"/>
    </row>
    <row r="99" spans="1:5" ht="13" customHeight="1">
      <c r="A99" s="5"/>
      <c r="B99" s="1" t="s">
        <v>52</v>
      </c>
      <c r="C99" s="1"/>
      <c r="D99" s="1"/>
      <c r="E99" s="7"/>
    </row>
    <row r="100" spans="1:5" ht="13" customHeight="1">
      <c r="A100" s="5"/>
      <c r="B100" s="2"/>
      <c r="C100" s="2" t="s">
        <v>3</v>
      </c>
      <c r="D100" s="3" t="s">
        <v>52</v>
      </c>
      <c r="E100" s="7"/>
    </row>
    <row r="101" spans="1:5" ht="13" customHeight="1">
      <c r="A101" s="5"/>
      <c r="B101" s="1" t="s">
        <v>53</v>
      </c>
      <c r="C101" s="1"/>
      <c r="D101" s="1"/>
      <c r="E101" s="7"/>
    </row>
    <row r="102" spans="1:5" ht="13" customHeight="1">
      <c r="A102" s="5"/>
      <c r="B102" s="2"/>
      <c r="C102" s="2" t="s">
        <v>3</v>
      </c>
      <c r="D102" s="3" t="s">
        <v>53</v>
      </c>
      <c r="E102" s="7"/>
    </row>
    <row r="103" spans="1:5" ht="13" customHeight="1">
      <c r="A103" s="5"/>
      <c r="B103" s="1" t="s">
        <v>54</v>
      </c>
      <c r="C103" s="1"/>
      <c r="D103" s="1"/>
      <c r="E103" s="7"/>
    </row>
    <row r="104" spans="1:5" ht="13" customHeight="1">
      <c r="A104" s="5"/>
      <c r="B104" s="2"/>
      <c r="C104" s="2" t="s">
        <v>3</v>
      </c>
      <c r="D104" s="3" t="s">
        <v>54</v>
      </c>
      <c r="E104" s="7"/>
    </row>
    <row r="105" spans="1:5" ht="13" customHeight="1">
      <c r="A105" s="5"/>
      <c r="B105" s="1" t="s">
        <v>55</v>
      </c>
      <c r="C105" s="1"/>
      <c r="D105" s="1"/>
      <c r="E105" s="7"/>
    </row>
    <row r="106" spans="1:5" ht="13" customHeight="1">
      <c r="A106" s="5"/>
      <c r="B106" s="2"/>
      <c r="C106" s="2" t="s">
        <v>3</v>
      </c>
      <c r="D106" s="3" t="s">
        <v>55</v>
      </c>
      <c r="E106" s="7"/>
    </row>
    <row r="107" spans="1:5" ht="13" customHeight="1">
      <c r="A107" s="5"/>
      <c r="B107" s="1" t="s">
        <v>56</v>
      </c>
      <c r="C107" s="1"/>
      <c r="D107" s="1"/>
      <c r="E107" s="7"/>
    </row>
    <row r="108" spans="1:5" ht="13" customHeight="1">
      <c r="A108" s="5"/>
      <c r="B108" s="2"/>
      <c r="C108" s="2" t="s">
        <v>3</v>
      </c>
      <c r="D108" s="3" t="s">
        <v>56</v>
      </c>
      <c r="E108" s="7"/>
    </row>
    <row r="109" spans="1:5" ht="13" customHeight="1">
      <c r="A109" s="5"/>
      <c r="B109" s="1" t="s">
        <v>57</v>
      </c>
      <c r="C109" s="1"/>
      <c r="D109" s="1"/>
      <c r="E109" s="7"/>
    </row>
    <row r="110" spans="1:5" ht="13" customHeight="1">
      <c r="A110" s="5"/>
      <c r="B110" s="2"/>
      <c r="C110" s="2" t="s">
        <v>3</v>
      </c>
      <c r="D110" s="3" t="s">
        <v>57</v>
      </c>
      <c r="E110" s="7"/>
    </row>
    <row r="111" spans="1:5" ht="13" customHeight="1">
      <c r="A111" s="5"/>
      <c r="B111" s="1" t="s">
        <v>58</v>
      </c>
      <c r="C111" s="1"/>
      <c r="D111" s="1"/>
      <c r="E111" s="7"/>
    </row>
    <row r="112" spans="1:5" ht="13" customHeight="1">
      <c r="A112" s="5"/>
      <c r="B112" s="2"/>
      <c r="C112" s="2" t="s">
        <v>3</v>
      </c>
      <c r="D112" s="3" t="s">
        <v>58</v>
      </c>
      <c r="E112" s="7"/>
    </row>
    <row r="113" spans="1:5" ht="13" customHeight="1">
      <c r="A113" s="5"/>
      <c r="B113" s="1" t="s">
        <v>59</v>
      </c>
      <c r="C113" s="1"/>
      <c r="D113" s="1"/>
      <c r="E113" s="7"/>
    </row>
    <row r="114" spans="1:5" ht="13" customHeight="1">
      <c r="A114" s="5"/>
      <c r="B114" s="2"/>
      <c r="C114" s="2" t="s">
        <v>3</v>
      </c>
      <c r="D114" s="3" t="s">
        <v>59</v>
      </c>
      <c r="E114" s="7"/>
    </row>
    <row r="115" spans="1:5" ht="13" customHeight="1">
      <c r="A115" s="5"/>
      <c r="B115" s="1" t="s">
        <v>60</v>
      </c>
      <c r="C115" s="1"/>
      <c r="D115" s="1"/>
      <c r="E115" s="7"/>
    </row>
    <row r="116" spans="1:5" ht="13" customHeight="1">
      <c r="A116" s="5"/>
      <c r="B116" s="2"/>
      <c r="C116" s="2" t="s">
        <v>3</v>
      </c>
      <c r="D116" s="3" t="s">
        <v>60</v>
      </c>
      <c r="E116" s="7"/>
    </row>
    <row r="117" spans="1:5" ht="13" customHeight="1">
      <c r="A117" s="5"/>
      <c r="B117" s="1" t="s">
        <v>61</v>
      </c>
      <c r="C117" s="1"/>
      <c r="D117" s="1"/>
      <c r="E117" s="7"/>
    </row>
    <row r="118" spans="1:5" ht="13" customHeight="1">
      <c r="A118" s="5"/>
      <c r="B118" s="2"/>
      <c r="C118" s="2" t="s">
        <v>3</v>
      </c>
      <c r="D118" s="3" t="s">
        <v>61</v>
      </c>
      <c r="E118" s="7"/>
    </row>
    <row r="119" spans="1:5" ht="13" customHeight="1">
      <c r="A119" s="5"/>
      <c r="B119" s="1" t="s">
        <v>62</v>
      </c>
      <c r="C119" s="1"/>
      <c r="D119" s="1"/>
      <c r="E119" s="7"/>
    </row>
    <row r="120" spans="1:5" ht="13" customHeight="1">
      <c r="A120" s="5"/>
      <c r="B120" s="2"/>
      <c r="C120" s="2" t="s">
        <v>3</v>
      </c>
      <c r="D120" s="3" t="s">
        <v>62</v>
      </c>
      <c r="E120" s="7"/>
    </row>
    <row r="121" spans="1:5" ht="13" customHeight="1">
      <c r="A121" s="5"/>
      <c r="B121" s="1" t="s">
        <v>63</v>
      </c>
      <c r="C121" s="1"/>
      <c r="D121" s="1"/>
      <c r="E121" s="7"/>
    </row>
    <row r="122" spans="1:5" ht="13" customHeight="1">
      <c r="A122" s="14"/>
      <c r="B122" s="2"/>
      <c r="C122" s="2" t="s">
        <v>3</v>
      </c>
      <c r="D122" s="3" t="s">
        <v>63</v>
      </c>
      <c r="E122" s="15"/>
    </row>
    <row r="123" spans="1:5" ht="15.5">
      <c r="B123" s="1" t="s">
        <v>64</v>
      </c>
      <c r="C123" s="1"/>
      <c r="D123" s="1"/>
    </row>
    <row r="124" spans="1:5" ht="15.5">
      <c r="B124" s="2"/>
      <c r="C124" s="2" t="s">
        <v>3</v>
      </c>
      <c r="D124" s="3" t="s">
        <v>64</v>
      </c>
    </row>
  </sheetData>
  <hyperlinks>
    <hyperlink ref="D4" location="'Linen'!R1C1" display="Linen"/>
    <hyperlink ref="D6" location="'Linen'!R1C1" display="Linen"/>
    <hyperlink ref="D8" location="'Room Appliances'!R1C1" display="Room Appliances"/>
    <hyperlink ref="D10" location="'Room - Accessories'!R1C1" display="Room - Accessories"/>
    <hyperlink ref="D12" location="'Wet &amp; Dry Amenities'!R1C1" display="Wet &amp; Dry Amenities"/>
    <hyperlink ref="D14" location="'Bathroom Acessories'!R1C1" display="Bathroom Acessories"/>
    <hyperlink ref="D16" location="'Hygiene Products Housekeeping'!R1C1" display="Hygiene Products Housekeeping"/>
    <hyperlink ref="D18" location="'Leatherette - Rooms'!R1C1" display="Leatherette - Rooms"/>
    <hyperlink ref="D20" location="'Collaterals'!R1C1" display="Collaterals"/>
    <hyperlink ref="D22" location="'CCG'!R1C1" display="CCG"/>
    <hyperlink ref="D24" location="'Misc. Items'!R1C1" display="Misc. Items"/>
    <hyperlink ref="D26" location="'Cleaning Tools HK &amp; KST'!R1C1" display="Cleaning Tools HK &amp; KST"/>
    <hyperlink ref="D28" location="'Cleaning Equipment'!R1C1" display="Cleaning Equipment"/>
    <hyperlink ref="D30" location="'Chemicals - HK'!R1C1" display="Chemicals - HK"/>
    <hyperlink ref="D32" location="'FOH Dustbin'!R1C1" display="FOH Dustbin"/>
    <hyperlink ref="D34" location="'Florist'!R1C1" display="Florist"/>
    <hyperlink ref="D36" location="'Laundry'!R1C1" display="Laundry"/>
    <hyperlink ref="D38" location="'Laundry chemicals'!R1C1" display="Laundry chemicals"/>
    <hyperlink ref="D40" location="'BOH Dustbins'!R1C1" display="BOH Dustbins"/>
    <hyperlink ref="D42" location="'Uniforms'!R1C1" display="Uniforms"/>
    <hyperlink ref="D44" location="'Mat'!R1C1" display="Mat"/>
    <hyperlink ref="D46" location="'Carts &amp; Trollies'!R1C1" display="Carts &amp; Trollies"/>
    <hyperlink ref="D48" location="'Barware'!R1C1" display="Barware"/>
    <hyperlink ref="D50" location="'Misc. Buffetware'!R1C1" display="Misc. Buffetware"/>
    <hyperlink ref="D52" location="'Kitchen Ancillary'!R1C1" display="Kitchen Ancillary"/>
    <hyperlink ref="D54" location="'F &amp; B Ancillary'!R1C1" display="F &amp; B Ancillary"/>
    <hyperlink ref="D56" location="'Moulds'!R1C1" display="Moulds"/>
    <hyperlink ref="D58" location="'Pastry &amp; Bakery'!R1C1" display="Pastry &amp; Bakery"/>
    <hyperlink ref="D60" location="'Kitchen - Cookware '!R1C1" display="Kitchen - Cookware "/>
    <hyperlink ref="D62" location="'Kitchen - Knives '!R1C1" display="Kitchen - Knives "/>
    <hyperlink ref="D64" location="'Kitchen Utensils'!R1C1" display="Kitchen Utensils"/>
    <hyperlink ref="D66" location="'Cast Iron'!R1C1" display="Cast Iron"/>
    <hyperlink ref="D68" location="'Polycarbonate GN Pans '!R1C1" display="Polycarbonate GN Pans "/>
    <hyperlink ref="D70" location="'SS GN Pans '!R1C1" display="SS GN Pans "/>
    <hyperlink ref="D72" location="'Indian Cookware'!R1C1" display="Indian Cookware"/>
    <hyperlink ref="D74" location="'Cafeteria'!R1C1" display="Cafeteria"/>
    <hyperlink ref="D76" location="'Wet Racks'!R1C1" display="Wet Racks"/>
    <hyperlink ref="D78" location="'Crates'!R1C1" display="Crates"/>
    <hyperlink ref="D80" location="'Kitchen Hygiene Products'!R1C1" display="Kitchen Hygiene Products"/>
    <hyperlink ref="D82" location="'Chemicals - Kitchen'!R1C1" display="Chemicals - Kitchen"/>
    <hyperlink ref="D84" location="'Chinaware'!R1C1" display="Chinaware"/>
    <hyperlink ref="D86" location="'Flatware'!R1C1" display="Flatware"/>
    <hyperlink ref="D88" location="'Glassware'!R1C1" display="Glassware"/>
    <hyperlink ref="D90" location="'Pool Glassware'!R1C1" display="Pool Glassware"/>
    <hyperlink ref="D92" location="'Cruet Set'!R1C1" display="Cruet Set"/>
    <hyperlink ref="D94" location="'Table Mat'!R1C1" display="Table Mat"/>
    <hyperlink ref="D96" location="'Leatherette - General'!R1C1" display="Leatherette - General"/>
    <hyperlink ref="D98" location="'F&amp; B-BANQUET EQUIPMENT'!R1C1" display="F&amp; B-BANQUET EQUIPMENT"/>
    <hyperlink ref="D100" location="'Live Cooking Stn'!R1C1" display="Live Cooking Stn"/>
    <hyperlink ref="D102" location="'Leatherette - Banquet'!R1C1" display="Leatherette - Banquet"/>
    <hyperlink ref="D104" location="'Pass Around Tray'!R1C1" display="Pass Around Tray"/>
    <hyperlink ref="D106" location="'Chafers'!R1C1" display="Chafers"/>
    <hyperlink ref="D108" location="'F&amp;B -Linen'!R1C1" display="F&amp;B -Linen"/>
    <hyperlink ref="D110" location="'Leatherette - Front Office'!R1C1" display="Leatherette - Front Office"/>
    <hyperlink ref="D112" location="'Front Of The House'!R1C1" display="Front Of The House"/>
    <hyperlink ref="D114" location="'Engineering'!R1C1" display="Engineering"/>
    <hyperlink ref="D116" location="'LP 5SU'!R1C1" display="LP 5SU"/>
    <hyperlink ref="D118" location="'Stationery'!R1C1" display="Stationery"/>
    <hyperlink ref="D120" location="'Safe'!R1C1" display="Safe"/>
    <hyperlink ref="D122" location="'HR Items'!R1C1" display="HR Items"/>
    <hyperlink ref="D124" location="'PPE &amp; Other Essentials'!R1C1" display="PPE &amp; Other Essentials"/>
  </hyperlinks>
  <pageMargins left="1" right="1" top="1" bottom="1" header="0.25" footer="0.25"/>
  <pageSetup orientation="portrait"/>
  <headerFooter>
    <oddFooter>&amp;C&amp;"Helvetica Neue,Regular"&amp;12&amp;K000000&amp;P</oddFooter>
  </headerFooter>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E56"/>
  <sheetViews>
    <sheetView showGridLines="0" zoomScaleNormal="100" workbookViewId="0">
      <selection activeCell="B17" sqref="B17"/>
    </sheetView>
  </sheetViews>
  <sheetFormatPr defaultColWidth="8.81640625" defaultRowHeight="15" customHeight="1"/>
  <cols>
    <col min="1" max="1" width="3.7265625" style="4" customWidth="1"/>
    <col min="2" max="2" width="39.7265625" style="4" customWidth="1"/>
    <col min="3" max="3" width="3.81640625" style="4" customWidth="1"/>
    <col min="4" max="4" width="5.7265625" style="4" customWidth="1"/>
    <col min="5" max="6" width="8.81640625" style="4" customWidth="1"/>
    <col min="7" max="16384" width="8.81640625" style="4"/>
  </cols>
  <sheetData>
    <row r="1" spans="1:5" ht="13.5" customHeight="1">
      <c r="A1" s="18"/>
      <c r="B1" s="18"/>
      <c r="C1" s="18"/>
      <c r="D1" s="18"/>
      <c r="E1" s="18"/>
    </row>
    <row r="2" spans="1:5" ht="13.5" customHeight="1">
      <c r="A2" s="18"/>
      <c r="B2" s="69"/>
      <c r="C2" s="18"/>
      <c r="D2" s="18"/>
      <c r="E2" s="18"/>
    </row>
    <row r="3" spans="1:5" ht="13.5" customHeight="1">
      <c r="A3" s="18"/>
      <c r="B3" s="18"/>
      <c r="C3" s="18"/>
      <c r="D3" s="18"/>
      <c r="E3" s="18"/>
    </row>
    <row r="4" spans="1:5" ht="13.5" customHeight="1">
      <c r="A4" s="18"/>
      <c r="B4" s="18"/>
      <c r="C4" s="18"/>
      <c r="D4" s="18"/>
      <c r="E4" s="18"/>
    </row>
    <row r="5" spans="1:5" ht="13.5" customHeight="1">
      <c r="A5" s="16"/>
      <c r="B5" s="16"/>
      <c r="C5" s="16"/>
      <c r="D5" s="16"/>
      <c r="E5" s="16"/>
    </row>
    <row r="6" spans="1:5" ht="48" customHeight="1">
      <c r="A6" s="20" t="s">
        <v>65</v>
      </c>
      <c r="B6" s="49" t="s">
        <v>202</v>
      </c>
      <c r="C6" s="70"/>
      <c r="D6" s="66"/>
      <c r="E6" s="70"/>
    </row>
    <row r="7" spans="1:5" ht="13.5" customHeight="1">
      <c r="A7" s="50">
        <v>1</v>
      </c>
      <c r="B7" s="71" t="s">
        <v>582</v>
      </c>
      <c r="C7" s="38"/>
      <c r="D7" s="72"/>
      <c r="E7" s="72"/>
    </row>
    <row r="8" spans="1:5" ht="13.5" customHeight="1">
      <c r="A8" s="50">
        <v>2</v>
      </c>
      <c r="B8" s="71" t="s">
        <v>583</v>
      </c>
      <c r="C8" s="38"/>
      <c r="D8" s="72"/>
      <c r="E8" s="72"/>
    </row>
    <row r="9" spans="1:5" ht="13.5" customHeight="1">
      <c r="A9" s="50">
        <v>3</v>
      </c>
      <c r="B9" s="71" t="s">
        <v>584</v>
      </c>
      <c r="C9" s="38"/>
      <c r="D9" s="72"/>
      <c r="E9" s="72"/>
    </row>
    <row r="10" spans="1:5" ht="13.5" customHeight="1">
      <c r="A10" s="50">
        <v>4</v>
      </c>
      <c r="B10" s="71" t="s">
        <v>585</v>
      </c>
      <c r="C10" s="38"/>
      <c r="D10" s="72"/>
      <c r="E10" s="72"/>
    </row>
    <row r="11" spans="1:5" ht="13.5" customHeight="1">
      <c r="A11" s="50">
        <v>5</v>
      </c>
      <c r="B11" s="71" t="s">
        <v>586</v>
      </c>
      <c r="C11" s="38"/>
      <c r="D11" s="72"/>
      <c r="E11" s="72"/>
    </row>
    <row r="12" spans="1:5" ht="13.5" customHeight="1">
      <c r="A12" s="50">
        <v>6</v>
      </c>
      <c r="B12" s="71" t="s">
        <v>587</v>
      </c>
      <c r="C12" s="38"/>
      <c r="D12" s="72"/>
      <c r="E12" s="72"/>
    </row>
    <row r="13" spans="1:5" ht="13.5" customHeight="1">
      <c r="A13" s="50">
        <v>7</v>
      </c>
      <c r="B13" s="71" t="s">
        <v>588</v>
      </c>
      <c r="C13" s="38"/>
      <c r="D13" s="72"/>
      <c r="E13" s="72"/>
    </row>
    <row r="14" spans="1:5" ht="13.5" customHeight="1">
      <c r="A14" s="50">
        <v>8</v>
      </c>
      <c r="B14" s="71" t="s">
        <v>589</v>
      </c>
      <c r="C14" s="38"/>
      <c r="D14" s="72"/>
      <c r="E14" s="72"/>
    </row>
    <row r="15" spans="1:5" ht="13.5" customHeight="1">
      <c r="A15" s="50">
        <v>9</v>
      </c>
      <c r="B15" s="71" t="s">
        <v>590</v>
      </c>
      <c r="C15" s="38"/>
      <c r="D15" s="72"/>
      <c r="E15" s="72"/>
    </row>
    <row r="16" spans="1:5" ht="13.5" customHeight="1">
      <c r="A16" s="50">
        <v>10</v>
      </c>
      <c r="B16" s="71" t="s">
        <v>591</v>
      </c>
      <c r="C16" s="38"/>
      <c r="D16" s="72"/>
      <c r="E16" s="72"/>
    </row>
    <row r="17" spans="1:5" ht="13.5" customHeight="1">
      <c r="A17" s="50">
        <v>11</v>
      </c>
      <c r="B17" s="71" t="s">
        <v>592</v>
      </c>
      <c r="C17" s="38"/>
      <c r="D17" s="72"/>
      <c r="E17" s="72"/>
    </row>
    <row r="18" spans="1:5" ht="13.5" customHeight="1">
      <c r="A18" s="50">
        <v>12</v>
      </c>
      <c r="B18" s="71" t="s">
        <v>593</v>
      </c>
      <c r="C18" s="38"/>
      <c r="D18" s="72"/>
      <c r="E18" s="72"/>
    </row>
    <row r="19" spans="1:5" ht="13.5" customHeight="1">
      <c r="A19" s="50">
        <v>13</v>
      </c>
      <c r="B19" s="71" t="s">
        <v>594</v>
      </c>
      <c r="C19" s="38"/>
      <c r="D19" s="72"/>
      <c r="E19" s="72"/>
    </row>
    <row r="20" spans="1:5" ht="13.5" customHeight="1">
      <c r="A20" s="50">
        <v>14</v>
      </c>
      <c r="B20" s="71" t="s">
        <v>595</v>
      </c>
      <c r="C20" s="38"/>
      <c r="D20" s="72"/>
      <c r="E20" s="72"/>
    </row>
    <row r="21" spans="1:5" ht="13.5" customHeight="1">
      <c r="A21" s="50">
        <v>15</v>
      </c>
      <c r="B21" s="71" t="s">
        <v>596</v>
      </c>
      <c r="C21" s="38"/>
      <c r="D21" s="72"/>
      <c r="E21" s="72"/>
    </row>
    <row r="22" spans="1:5" ht="13.5" customHeight="1">
      <c r="A22" s="50">
        <v>16</v>
      </c>
      <c r="B22" s="71" t="s">
        <v>597</v>
      </c>
      <c r="C22" s="38"/>
      <c r="D22" s="72"/>
      <c r="E22" s="72"/>
    </row>
    <row r="23" spans="1:5" ht="13.5" customHeight="1">
      <c r="A23" s="50">
        <v>17</v>
      </c>
      <c r="B23" s="71" t="s">
        <v>598</v>
      </c>
      <c r="C23" s="38"/>
      <c r="D23" s="72"/>
      <c r="E23" s="72"/>
    </row>
    <row r="24" spans="1:5" ht="13.5" customHeight="1">
      <c r="A24" s="50">
        <v>18</v>
      </c>
      <c r="B24" s="71" t="s">
        <v>599</v>
      </c>
      <c r="C24" s="38"/>
      <c r="D24" s="72"/>
      <c r="E24" s="72"/>
    </row>
    <row r="25" spans="1:5" ht="13.5" customHeight="1">
      <c r="A25" s="50">
        <v>19</v>
      </c>
      <c r="B25" s="71" t="s">
        <v>600</v>
      </c>
      <c r="C25" s="38"/>
      <c r="D25" s="72"/>
      <c r="E25" s="72"/>
    </row>
    <row r="26" spans="1:5" ht="13.5" customHeight="1">
      <c r="A26" s="50">
        <v>20</v>
      </c>
      <c r="B26" s="71" t="s">
        <v>601</v>
      </c>
      <c r="C26" s="38"/>
      <c r="D26" s="72"/>
      <c r="E26" s="72"/>
    </row>
    <row r="27" spans="1:5" ht="13.5" customHeight="1">
      <c r="A27" s="50">
        <v>21</v>
      </c>
      <c r="B27" s="71" t="s">
        <v>602</v>
      </c>
      <c r="C27" s="38"/>
      <c r="D27" s="72"/>
      <c r="E27" s="72"/>
    </row>
    <row r="28" spans="1:5" ht="13.5" customHeight="1">
      <c r="A28" s="50">
        <v>22</v>
      </c>
      <c r="B28" s="71" t="s">
        <v>603</v>
      </c>
      <c r="C28" s="38"/>
      <c r="D28" s="72"/>
      <c r="E28" s="72"/>
    </row>
    <row r="29" spans="1:5" ht="13.5" customHeight="1">
      <c r="A29" s="50">
        <v>23</v>
      </c>
      <c r="B29" s="71" t="s">
        <v>604</v>
      </c>
      <c r="C29" s="38"/>
      <c r="D29" s="72"/>
      <c r="E29" s="72"/>
    </row>
    <row r="30" spans="1:5" ht="13.5" customHeight="1">
      <c r="A30" s="50">
        <v>24</v>
      </c>
      <c r="B30" s="71" t="s">
        <v>605</v>
      </c>
      <c r="C30" s="38"/>
      <c r="D30" s="72"/>
      <c r="E30" s="72"/>
    </row>
    <row r="31" spans="1:5" ht="13.5" customHeight="1">
      <c r="A31" s="50">
        <v>25</v>
      </c>
      <c r="B31" s="71" t="s">
        <v>606</v>
      </c>
      <c r="C31" s="38"/>
      <c r="D31" s="72"/>
      <c r="E31" s="72"/>
    </row>
    <row r="32" spans="1:5" ht="13.5" customHeight="1">
      <c r="A32" s="50">
        <v>26</v>
      </c>
      <c r="B32" s="71" t="s">
        <v>607</v>
      </c>
      <c r="C32" s="38"/>
      <c r="D32" s="72"/>
      <c r="E32" s="72"/>
    </row>
    <row r="33" spans="1:5" ht="13.5" customHeight="1">
      <c r="A33" s="50">
        <v>27</v>
      </c>
      <c r="B33" s="71" t="s">
        <v>608</v>
      </c>
      <c r="C33" s="38"/>
      <c r="D33" s="72"/>
      <c r="E33" s="72"/>
    </row>
    <row r="34" spans="1:5" ht="13.5" customHeight="1">
      <c r="A34" s="50">
        <v>28</v>
      </c>
      <c r="B34" s="71" t="s">
        <v>609</v>
      </c>
      <c r="C34" s="38"/>
      <c r="D34" s="72"/>
      <c r="E34" s="72"/>
    </row>
    <row r="35" spans="1:5" ht="13.5" customHeight="1">
      <c r="A35" s="50">
        <v>29</v>
      </c>
      <c r="B35" s="71" t="s">
        <v>610</v>
      </c>
      <c r="C35" s="38"/>
      <c r="D35" s="72"/>
      <c r="E35" s="72"/>
    </row>
    <row r="36" spans="1:5" ht="13.5" customHeight="1">
      <c r="A36" s="50">
        <v>30</v>
      </c>
      <c r="B36" s="71" t="s">
        <v>611</v>
      </c>
      <c r="C36" s="38"/>
      <c r="D36" s="72"/>
      <c r="E36" s="72"/>
    </row>
    <row r="37" spans="1:5" ht="13.5" customHeight="1">
      <c r="A37" s="50">
        <v>31</v>
      </c>
      <c r="B37" s="71" t="s">
        <v>612</v>
      </c>
      <c r="C37" s="38"/>
      <c r="D37" s="72"/>
      <c r="E37" s="72"/>
    </row>
    <row r="38" spans="1:5" ht="13.5" customHeight="1">
      <c r="A38" s="50">
        <v>32</v>
      </c>
      <c r="B38" s="71" t="s">
        <v>613</v>
      </c>
      <c r="C38" s="38"/>
      <c r="D38" s="72"/>
      <c r="E38" s="72"/>
    </row>
    <row r="39" spans="1:5" ht="13.5" customHeight="1">
      <c r="A39" s="38"/>
      <c r="B39" s="38"/>
      <c r="C39" s="38"/>
      <c r="D39" s="72"/>
      <c r="E39" s="73"/>
    </row>
    <row r="40" spans="1:5" ht="13.5" customHeight="1">
      <c r="A40" s="52"/>
      <c r="B40" s="52"/>
      <c r="C40" s="52"/>
      <c r="D40" s="74"/>
      <c r="E40" s="74"/>
    </row>
    <row r="41" spans="1:5" ht="13.5" customHeight="1">
      <c r="A41" s="18"/>
      <c r="B41" s="18"/>
      <c r="C41" s="18"/>
      <c r="D41" s="75"/>
      <c r="E41" s="75"/>
    </row>
    <row r="42" spans="1:5" ht="13.5" customHeight="1">
      <c r="A42" s="18"/>
      <c r="B42" s="18"/>
      <c r="C42" s="18"/>
      <c r="D42" s="75"/>
      <c r="E42" s="75"/>
    </row>
    <row r="43" spans="1:5" ht="13.5" customHeight="1">
      <c r="A43" s="18"/>
      <c r="B43" s="18"/>
      <c r="C43" s="18"/>
      <c r="D43" s="75"/>
      <c r="E43" s="75"/>
    </row>
    <row r="44" spans="1:5" ht="13.5" customHeight="1">
      <c r="A44" s="18"/>
      <c r="B44" s="18"/>
      <c r="C44" s="18"/>
      <c r="D44" s="75"/>
      <c r="E44" s="75"/>
    </row>
    <row r="45" spans="1:5" ht="13.5" customHeight="1">
      <c r="A45" s="18"/>
      <c r="B45" s="18"/>
      <c r="C45" s="18"/>
      <c r="D45" s="75"/>
      <c r="E45" s="75"/>
    </row>
    <row r="46" spans="1:5" ht="13.5" customHeight="1">
      <c r="A46" s="18"/>
      <c r="B46" s="18"/>
      <c r="C46" s="18"/>
      <c r="D46" s="75"/>
      <c r="E46" s="75"/>
    </row>
    <row r="47" spans="1:5" ht="13.5" customHeight="1">
      <c r="A47" s="18"/>
      <c r="B47" s="18"/>
      <c r="C47" s="18"/>
      <c r="D47" s="75"/>
      <c r="E47" s="75"/>
    </row>
    <row r="48" spans="1:5" ht="13.5" customHeight="1">
      <c r="A48" s="18"/>
      <c r="B48" s="18"/>
      <c r="C48" s="18"/>
      <c r="D48" s="75"/>
      <c r="E48" s="75"/>
    </row>
    <row r="49" spans="1:5" ht="13.5" customHeight="1">
      <c r="A49" s="18"/>
      <c r="B49" s="18"/>
      <c r="C49" s="18"/>
      <c r="D49" s="75"/>
      <c r="E49" s="75"/>
    </row>
    <row r="50" spans="1:5" ht="13.5" customHeight="1">
      <c r="A50" s="18"/>
      <c r="B50" s="18"/>
      <c r="C50" s="18"/>
      <c r="D50" s="75"/>
      <c r="E50" s="75"/>
    </row>
    <row r="51" spans="1:5" ht="13.5" customHeight="1">
      <c r="A51" s="18"/>
      <c r="B51" s="18"/>
      <c r="C51" s="18"/>
      <c r="D51" s="75"/>
      <c r="E51" s="75"/>
    </row>
    <row r="52" spans="1:5" ht="13.5" customHeight="1">
      <c r="A52" s="18"/>
      <c r="B52" s="18"/>
      <c r="C52" s="18"/>
      <c r="D52" s="75"/>
      <c r="E52" s="75"/>
    </row>
    <row r="53" spans="1:5" ht="13.5" customHeight="1">
      <c r="A53" s="18"/>
      <c r="B53" s="18"/>
      <c r="C53" s="18"/>
      <c r="D53" s="75"/>
      <c r="E53" s="75"/>
    </row>
    <row r="54" spans="1:5" ht="13.5" customHeight="1">
      <c r="A54" s="18"/>
      <c r="B54" s="18"/>
      <c r="C54" s="18"/>
      <c r="D54" s="75"/>
      <c r="E54" s="75"/>
    </row>
    <row r="55" spans="1:5" ht="13.5" customHeight="1">
      <c r="A55" s="18"/>
      <c r="B55" s="18"/>
      <c r="C55" s="18"/>
      <c r="D55" s="75"/>
      <c r="E55" s="75"/>
    </row>
    <row r="56" spans="1:5" ht="13.5" customHeight="1">
      <c r="A56" s="18"/>
      <c r="B56" s="18"/>
      <c r="C56" s="18"/>
      <c r="D56" s="75"/>
      <c r="E56" s="75"/>
    </row>
  </sheetData>
  <pageMargins left="0.7" right="0.7" top="0.75" bottom="0.75" header="0.3" footer="0.3"/>
  <pageSetup orientation="portrait" r:id="rId1"/>
  <headerFooter>
    <oddFooter>&amp;C&amp;"Helvetica Neue,Regular"&amp;12&amp;K000000&amp;P</oddFooter>
  </headerFooter>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H11"/>
  <sheetViews>
    <sheetView showGridLines="0" topLeftCell="A10" workbookViewId="0">
      <selection activeCell="G36" sqref="G36"/>
    </sheetView>
  </sheetViews>
  <sheetFormatPr defaultColWidth="14.453125" defaultRowHeight="15" customHeight="1"/>
  <cols>
    <col min="1" max="1" width="6.81640625" style="258" bestFit="1" customWidth="1"/>
    <col min="2" max="2" width="34.453125" style="921" customWidth="1"/>
    <col min="3" max="3" width="18.81640625" style="258" customWidth="1"/>
    <col min="4" max="4" width="7.26953125" style="258" customWidth="1"/>
    <col min="5" max="5" width="22.7265625" style="258" customWidth="1"/>
    <col min="6" max="6" width="55.7265625" style="921" customWidth="1"/>
    <col min="7" max="7" width="14.453125" style="258" customWidth="1"/>
    <col min="8" max="8" width="16.1796875" style="258" bestFit="1" customWidth="1"/>
    <col min="9" max="16384" width="14.453125" style="213"/>
  </cols>
  <sheetData>
    <row r="1" spans="1:8" ht="21.75" customHeight="1">
      <c r="A1" s="922" t="s">
        <v>4203</v>
      </c>
      <c r="B1" s="194" t="s">
        <v>676</v>
      </c>
      <c r="C1" s="194" t="s">
        <v>3175</v>
      </c>
      <c r="D1" s="194" t="s">
        <v>3142</v>
      </c>
      <c r="E1" s="194" t="s">
        <v>3153</v>
      </c>
      <c r="F1" s="194" t="s">
        <v>3154</v>
      </c>
      <c r="G1" s="741" t="s">
        <v>3155</v>
      </c>
      <c r="H1" s="212" t="s">
        <v>3180</v>
      </c>
    </row>
    <row r="2" spans="1:8" ht="174">
      <c r="A2" s="641">
        <v>1</v>
      </c>
      <c r="B2" s="541" t="s">
        <v>4641</v>
      </c>
      <c r="C2" s="246"/>
      <c r="D2" s="146">
        <v>18</v>
      </c>
      <c r="E2" s="929"/>
      <c r="F2" s="235" t="s">
        <v>3202</v>
      </c>
      <c r="G2" s="208">
        <v>4350</v>
      </c>
      <c r="H2" s="239">
        <f>G2*D2</f>
        <v>78300</v>
      </c>
    </row>
    <row r="3" spans="1:8" ht="174">
      <c r="A3" s="641">
        <v>2</v>
      </c>
      <c r="B3" s="541" t="s">
        <v>4642</v>
      </c>
      <c r="C3" s="246"/>
      <c r="D3" s="146">
        <v>18</v>
      </c>
      <c r="E3" s="929"/>
      <c r="F3" s="235" t="s">
        <v>3202</v>
      </c>
      <c r="G3" s="208">
        <v>4350</v>
      </c>
      <c r="H3" s="239">
        <f t="shared" ref="H3:H10" si="0">G3*D3</f>
        <v>78300</v>
      </c>
    </row>
    <row r="4" spans="1:8" ht="174">
      <c r="A4" s="641">
        <v>3</v>
      </c>
      <c r="B4" s="541" t="s">
        <v>4643</v>
      </c>
      <c r="C4" s="246"/>
      <c r="D4" s="146">
        <v>8</v>
      </c>
      <c r="E4" s="929"/>
      <c r="F4" s="235" t="s">
        <v>3202</v>
      </c>
      <c r="G4" s="208">
        <v>4350</v>
      </c>
      <c r="H4" s="239">
        <f t="shared" si="0"/>
        <v>34800</v>
      </c>
    </row>
    <row r="5" spans="1:8" ht="145">
      <c r="A5" s="641">
        <v>4</v>
      </c>
      <c r="B5" s="541" t="s">
        <v>4644</v>
      </c>
      <c r="C5" s="246"/>
      <c r="D5" s="146">
        <v>6</v>
      </c>
      <c r="E5" s="929"/>
      <c r="F5" s="235" t="s">
        <v>3203</v>
      </c>
      <c r="G5" s="208">
        <v>2325</v>
      </c>
      <c r="H5" s="239">
        <f t="shared" si="0"/>
        <v>13950</v>
      </c>
    </row>
    <row r="6" spans="1:8" ht="145">
      <c r="A6" s="641">
        <v>5</v>
      </c>
      <c r="B6" s="541" t="s">
        <v>4645</v>
      </c>
      <c r="C6" s="246"/>
      <c r="D6" s="146">
        <v>12</v>
      </c>
      <c r="E6" s="929"/>
      <c r="F6" s="235" t="s">
        <v>3203</v>
      </c>
      <c r="G6" s="208">
        <v>2325</v>
      </c>
      <c r="H6" s="239">
        <f t="shared" si="0"/>
        <v>27900</v>
      </c>
    </row>
    <row r="7" spans="1:8" ht="87">
      <c r="A7" s="641">
        <v>6</v>
      </c>
      <c r="B7" s="541" t="s">
        <v>4646</v>
      </c>
      <c r="C7" s="246"/>
      <c r="D7" s="146">
        <v>18</v>
      </c>
      <c r="E7" s="929"/>
      <c r="F7" s="235" t="s">
        <v>3204</v>
      </c>
      <c r="G7" s="208">
        <v>1500</v>
      </c>
      <c r="H7" s="239">
        <f t="shared" si="0"/>
        <v>27000</v>
      </c>
    </row>
    <row r="8" spans="1:8" ht="87">
      <c r="A8" s="641">
        <v>7</v>
      </c>
      <c r="B8" s="541" t="s">
        <v>4647</v>
      </c>
      <c r="C8" s="271"/>
      <c r="D8" s="146">
        <v>10</v>
      </c>
      <c r="E8" s="930"/>
      <c r="F8" s="190" t="s">
        <v>3205</v>
      </c>
      <c r="G8" s="920">
        <v>900</v>
      </c>
      <c r="H8" s="239">
        <f t="shared" si="0"/>
        <v>9000</v>
      </c>
    </row>
    <row r="9" spans="1:8" ht="95.25" customHeight="1">
      <c r="A9" s="641">
        <v>2</v>
      </c>
      <c r="B9" s="541" t="s">
        <v>677</v>
      </c>
      <c r="C9" s="271"/>
      <c r="D9" s="146">
        <v>1</v>
      </c>
      <c r="E9" s="930"/>
      <c r="F9" s="234" t="s">
        <v>677</v>
      </c>
      <c r="G9" s="208">
        <v>16500</v>
      </c>
      <c r="H9" s="239">
        <f t="shared" si="0"/>
        <v>16500</v>
      </c>
    </row>
    <row r="10" spans="1:8" ht="95.25" customHeight="1" thickBot="1">
      <c r="A10" s="644">
        <v>8</v>
      </c>
      <c r="B10" s="648" t="s">
        <v>4648</v>
      </c>
      <c r="C10" s="923"/>
      <c r="D10" s="287">
        <v>4</v>
      </c>
      <c r="E10" s="931"/>
      <c r="F10" s="924" t="s">
        <v>3206</v>
      </c>
      <c r="G10" s="925">
        <v>18450</v>
      </c>
      <c r="H10" s="645">
        <f t="shared" si="0"/>
        <v>73800</v>
      </c>
    </row>
    <row r="11" spans="1:8" ht="15" customHeight="1" thickBot="1">
      <c r="A11" s="926"/>
      <c r="B11" s="927"/>
      <c r="C11" s="738"/>
      <c r="D11" s="738"/>
      <c r="E11" s="738"/>
      <c r="F11" s="927"/>
      <c r="G11" s="901" t="s">
        <v>3181</v>
      </c>
      <c r="H11" s="928">
        <f>SUM(H2:H10)</f>
        <v>359550</v>
      </c>
    </row>
  </sheetData>
  <pageMargins left="0.43307099999999998" right="0.43307099999999998" top="0.35433100000000001" bottom="0.35433100000000001" header="0" footer="0"/>
  <pageSetup orientation="landscape"/>
  <headerFooter>
    <oddFooter>&amp;C&amp;"Helvetica Neue,Regular"&amp;12&amp;K000000&amp;P</oddFooter>
  </headerFooter>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E112"/>
  <sheetViews>
    <sheetView showGridLines="0" workbookViewId="0"/>
  </sheetViews>
  <sheetFormatPr defaultColWidth="9.1796875" defaultRowHeight="14.15" customHeight="1"/>
  <cols>
    <col min="1" max="1" width="9.1796875" style="4" customWidth="1"/>
    <col min="2" max="2" width="37.7265625" style="4" customWidth="1"/>
    <col min="3" max="3" width="17.453125" style="4" customWidth="1"/>
    <col min="4" max="6" width="9.1796875" style="4" customWidth="1"/>
    <col min="7" max="16384" width="9.1796875" style="4"/>
  </cols>
  <sheetData>
    <row r="1" spans="1:5" ht="13.5" customHeight="1">
      <c r="A1" s="18"/>
      <c r="B1" s="18"/>
      <c r="C1" s="18"/>
      <c r="D1" s="18"/>
      <c r="E1" s="18"/>
    </row>
    <row r="2" spans="1:5" ht="23.25" customHeight="1">
      <c r="A2" s="83"/>
      <c r="B2" s="84" t="s">
        <v>678</v>
      </c>
      <c r="C2" s="83"/>
      <c r="D2" s="18"/>
      <c r="E2" s="18"/>
    </row>
    <row r="3" spans="1:5" ht="13.5" customHeight="1">
      <c r="A3" s="16"/>
      <c r="B3" s="16"/>
      <c r="C3" s="16"/>
      <c r="D3" s="18"/>
      <c r="E3" s="18"/>
    </row>
    <row r="4" spans="1:5" ht="30" customHeight="1">
      <c r="A4" s="85" t="s">
        <v>679</v>
      </c>
      <c r="B4" s="85" t="s">
        <v>680</v>
      </c>
      <c r="C4" s="86" t="s">
        <v>681</v>
      </c>
      <c r="D4" s="21"/>
      <c r="E4" s="18"/>
    </row>
    <row r="5" spans="1:5" ht="13.5" customHeight="1">
      <c r="A5" s="38"/>
      <c r="B5" s="38"/>
      <c r="C5" s="38"/>
      <c r="D5" s="21"/>
      <c r="E5" s="18"/>
    </row>
    <row r="6" spans="1:5" ht="16" customHeight="1">
      <c r="A6" s="50">
        <v>1</v>
      </c>
      <c r="B6" s="61" t="s">
        <v>682</v>
      </c>
      <c r="C6" s="61" t="s">
        <v>683</v>
      </c>
      <c r="D6" s="21"/>
      <c r="E6" s="18"/>
    </row>
    <row r="7" spans="1:5" ht="16" customHeight="1">
      <c r="A7" s="38"/>
      <c r="B7" s="38"/>
      <c r="C7" s="61" t="s">
        <v>684</v>
      </c>
      <c r="D7" s="21"/>
      <c r="E7" s="18"/>
    </row>
    <row r="8" spans="1:5" ht="16" customHeight="1">
      <c r="A8" s="38"/>
      <c r="B8" s="38"/>
      <c r="C8" s="61" t="s">
        <v>685</v>
      </c>
      <c r="D8" s="21"/>
      <c r="E8" s="18"/>
    </row>
    <row r="9" spans="1:5" ht="16" customHeight="1">
      <c r="A9" s="38"/>
      <c r="B9" s="38"/>
      <c r="C9" s="61" t="s">
        <v>686</v>
      </c>
      <c r="D9" s="21"/>
      <c r="E9" s="18"/>
    </row>
    <row r="10" spans="1:5" ht="16" customHeight="1">
      <c r="A10" s="61" t="s">
        <v>687</v>
      </c>
      <c r="B10" s="61" t="s">
        <v>688</v>
      </c>
      <c r="C10" s="61" t="s">
        <v>683</v>
      </c>
      <c r="D10" s="21"/>
      <c r="E10" s="18"/>
    </row>
    <row r="11" spans="1:5" ht="16" customHeight="1">
      <c r="A11" s="38"/>
      <c r="B11" s="38"/>
      <c r="C11" s="61" t="s">
        <v>689</v>
      </c>
      <c r="D11" s="21"/>
      <c r="E11" s="18"/>
    </row>
    <row r="12" spans="1:5" ht="16" customHeight="1">
      <c r="A12" s="38"/>
      <c r="B12" s="38"/>
      <c r="C12" s="61" t="s">
        <v>686</v>
      </c>
      <c r="D12" s="21"/>
      <c r="E12" s="18"/>
    </row>
    <row r="13" spans="1:5" ht="16" customHeight="1">
      <c r="A13" s="61" t="s">
        <v>690</v>
      </c>
      <c r="B13" s="61" t="s">
        <v>691</v>
      </c>
      <c r="C13" s="61" t="s">
        <v>683</v>
      </c>
      <c r="D13" s="21"/>
      <c r="E13" s="18"/>
    </row>
    <row r="14" spans="1:5" ht="16" customHeight="1">
      <c r="A14" s="38"/>
      <c r="B14" s="38"/>
      <c r="C14" s="61" t="s">
        <v>689</v>
      </c>
      <c r="D14" s="21"/>
      <c r="E14" s="18"/>
    </row>
    <row r="15" spans="1:5" ht="16" customHeight="1">
      <c r="A15" s="38"/>
      <c r="B15" s="38"/>
      <c r="C15" s="61" t="s">
        <v>686</v>
      </c>
      <c r="D15" s="21"/>
      <c r="E15" s="18"/>
    </row>
    <row r="16" spans="1:5" ht="16" customHeight="1">
      <c r="A16" s="61" t="s">
        <v>692</v>
      </c>
      <c r="B16" s="61" t="s">
        <v>693</v>
      </c>
      <c r="C16" s="61" t="s">
        <v>683</v>
      </c>
      <c r="D16" s="21"/>
      <c r="E16" s="18"/>
    </row>
    <row r="17" spans="1:5" ht="16" customHeight="1">
      <c r="A17" s="38"/>
      <c r="B17" s="38"/>
      <c r="C17" s="61" t="s">
        <v>686</v>
      </c>
      <c r="D17" s="21"/>
      <c r="E17" s="18"/>
    </row>
    <row r="18" spans="1:5" ht="16" customHeight="1">
      <c r="A18" s="38"/>
      <c r="B18" s="38"/>
      <c r="C18" s="61" t="s">
        <v>689</v>
      </c>
      <c r="D18" s="21"/>
      <c r="E18" s="18"/>
    </row>
    <row r="19" spans="1:5" ht="16" customHeight="1">
      <c r="A19" s="61" t="s">
        <v>694</v>
      </c>
      <c r="B19" s="61" t="s">
        <v>695</v>
      </c>
      <c r="C19" s="61" t="s">
        <v>683</v>
      </c>
      <c r="D19" s="21"/>
      <c r="E19" s="18"/>
    </row>
    <row r="20" spans="1:5" ht="16" customHeight="1">
      <c r="A20" s="38"/>
      <c r="B20" s="38"/>
      <c r="C20" s="61" t="s">
        <v>686</v>
      </c>
      <c r="D20" s="21"/>
      <c r="E20" s="18"/>
    </row>
    <row r="21" spans="1:5" ht="16" customHeight="1">
      <c r="A21" s="38"/>
      <c r="B21" s="38"/>
      <c r="C21" s="61" t="s">
        <v>689</v>
      </c>
      <c r="D21" s="21"/>
      <c r="E21" s="18"/>
    </row>
    <row r="22" spans="1:5" ht="16" customHeight="1">
      <c r="A22" s="61" t="s">
        <v>696</v>
      </c>
      <c r="B22" s="61" t="s">
        <v>697</v>
      </c>
      <c r="C22" s="61" t="s">
        <v>689</v>
      </c>
      <c r="D22" s="21"/>
      <c r="E22" s="18"/>
    </row>
    <row r="23" spans="1:5" ht="16" customHeight="1">
      <c r="A23" s="38"/>
      <c r="B23" s="38"/>
      <c r="C23" s="61" t="s">
        <v>686</v>
      </c>
      <c r="D23" s="21"/>
      <c r="E23" s="18"/>
    </row>
    <row r="24" spans="1:5" ht="16" customHeight="1">
      <c r="A24" s="50">
        <v>7</v>
      </c>
      <c r="B24" s="61" t="s">
        <v>698</v>
      </c>
      <c r="C24" s="61" t="s">
        <v>689</v>
      </c>
      <c r="D24" s="21"/>
      <c r="E24" s="18"/>
    </row>
    <row r="25" spans="1:5" ht="16" customHeight="1">
      <c r="A25" s="38"/>
      <c r="B25" s="38"/>
      <c r="C25" s="61" t="s">
        <v>686</v>
      </c>
      <c r="D25" s="21"/>
      <c r="E25" s="18"/>
    </row>
    <row r="26" spans="1:5" ht="16" customHeight="1">
      <c r="A26" s="38"/>
      <c r="B26" s="38"/>
      <c r="C26" s="61" t="s">
        <v>699</v>
      </c>
      <c r="D26" s="21"/>
      <c r="E26" s="18"/>
    </row>
    <row r="27" spans="1:5" ht="16" customHeight="1">
      <c r="A27" s="50">
        <v>8</v>
      </c>
      <c r="B27" s="61" t="s">
        <v>700</v>
      </c>
      <c r="C27" s="61" t="s">
        <v>689</v>
      </c>
      <c r="D27" s="21"/>
      <c r="E27" s="18"/>
    </row>
    <row r="28" spans="1:5" ht="16" customHeight="1">
      <c r="A28" s="38"/>
      <c r="B28" s="38"/>
      <c r="C28" s="61" t="s">
        <v>686</v>
      </c>
      <c r="D28" s="21"/>
      <c r="E28" s="18"/>
    </row>
    <row r="29" spans="1:5" ht="16" customHeight="1">
      <c r="A29" s="38"/>
      <c r="B29" s="38"/>
      <c r="C29" s="61" t="s">
        <v>699</v>
      </c>
      <c r="D29" s="21"/>
      <c r="E29" s="18"/>
    </row>
    <row r="30" spans="1:5" ht="16" customHeight="1">
      <c r="A30" s="61" t="s">
        <v>701</v>
      </c>
      <c r="B30" s="61" t="s">
        <v>702</v>
      </c>
      <c r="C30" s="61" t="s">
        <v>683</v>
      </c>
      <c r="D30" s="21"/>
      <c r="E30" s="18"/>
    </row>
    <row r="31" spans="1:5" ht="16" customHeight="1">
      <c r="A31" s="38"/>
      <c r="B31" s="38"/>
      <c r="C31" s="61" t="s">
        <v>686</v>
      </c>
      <c r="D31" s="21"/>
      <c r="E31" s="18"/>
    </row>
    <row r="32" spans="1:5" ht="16" customHeight="1">
      <c r="A32" s="38"/>
      <c r="B32" s="38"/>
      <c r="C32" s="61" t="s">
        <v>689</v>
      </c>
      <c r="D32" s="21"/>
      <c r="E32" s="18"/>
    </row>
    <row r="33" spans="1:5" ht="16" customHeight="1">
      <c r="A33" s="61" t="s">
        <v>703</v>
      </c>
      <c r="B33" s="61" t="s">
        <v>704</v>
      </c>
      <c r="C33" s="61" t="s">
        <v>685</v>
      </c>
      <c r="D33" s="21"/>
      <c r="E33" s="18"/>
    </row>
    <row r="34" spans="1:5" ht="16" customHeight="1">
      <c r="A34" s="38"/>
      <c r="B34" s="38"/>
      <c r="C34" s="61" t="s">
        <v>686</v>
      </c>
      <c r="D34" s="21"/>
      <c r="E34" s="18"/>
    </row>
    <row r="35" spans="1:5" ht="16" customHeight="1">
      <c r="A35" s="61" t="s">
        <v>705</v>
      </c>
      <c r="B35" s="61" t="s">
        <v>706</v>
      </c>
      <c r="C35" s="61" t="s">
        <v>685</v>
      </c>
      <c r="D35" s="21"/>
      <c r="E35" s="18"/>
    </row>
    <row r="36" spans="1:5" ht="16" customHeight="1">
      <c r="A36" s="38"/>
      <c r="B36" s="38"/>
      <c r="C36" s="61" t="s">
        <v>686</v>
      </c>
      <c r="D36" s="21"/>
      <c r="E36" s="18"/>
    </row>
    <row r="37" spans="1:5" ht="16" customHeight="1">
      <c r="A37" s="38"/>
      <c r="B37" s="38"/>
      <c r="C37" s="61" t="s">
        <v>684</v>
      </c>
      <c r="D37" s="21"/>
      <c r="E37" s="18"/>
    </row>
    <row r="38" spans="1:5" ht="16" customHeight="1">
      <c r="A38" s="61" t="s">
        <v>707</v>
      </c>
      <c r="B38" s="61" t="s">
        <v>708</v>
      </c>
      <c r="C38" s="61" t="s">
        <v>709</v>
      </c>
      <c r="D38" s="21"/>
      <c r="E38" s="18"/>
    </row>
    <row r="39" spans="1:5" ht="16" customHeight="1">
      <c r="A39" s="38"/>
      <c r="B39" s="38"/>
      <c r="C39" s="61" t="s">
        <v>686</v>
      </c>
      <c r="D39" s="21"/>
      <c r="E39" s="18"/>
    </row>
    <row r="40" spans="1:5" ht="16" customHeight="1">
      <c r="A40" s="38"/>
      <c r="B40" s="38"/>
      <c r="C40" s="61" t="s">
        <v>684</v>
      </c>
      <c r="D40" s="21"/>
      <c r="E40" s="18"/>
    </row>
    <row r="41" spans="1:5" ht="16" customHeight="1">
      <c r="A41" s="61" t="s">
        <v>710</v>
      </c>
      <c r="B41" s="61" t="s">
        <v>711</v>
      </c>
      <c r="C41" s="61" t="s">
        <v>712</v>
      </c>
      <c r="D41" s="21"/>
      <c r="E41" s="18"/>
    </row>
    <row r="42" spans="1:5" ht="13.5" customHeight="1">
      <c r="A42" s="38"/>
      <c r="B42" s="38"/>
      <c r="C42" s="38"/>
      <c r="D42" s="21"/>
      <c r="E42" s="18"/>
    </row>
    <row r="43" spans="1:5" ht="16" customHeight="1">
      <c r="A43" s="61" t="s">
        <v>713</v>
      </c>
      <c r="B43" s="61" t="s">
        <v>714</v>
      </c>
      <c r="C43" s="61" t="s">
        <v>683</v>
      </c>
      <c r="D43" s="21"/>
      <c r="E43" s="18"/>
    </row>
    <row r="44" spans="1:5" ht="16" customHeight="1">
      <c r="A44" s="38"/>
      <c r="B44" s="38"/>
      <c r="C44" s="61" t="s">
        <v>686</v>
      </c>
      <c r="D44" s="21"/>
      <c r="E44" s="18"/>
    </row>
    <row r="45" spans="1:5" ht="16" customHeight="1">
      <c r="A45" s="38"/>
      <c r="B45" s="38"/>
      <c r="C45" s="61" t="s">
        <v>686</v>
      </c>
      <c r="D45" s="21"/>
      <c r="E45" s="18"/>
    </row>
    <row r="46" spans="1:5" ht="16" customHeight="1">
      <c r="A46" s="50">
        <v>15</v>
      </c>
      <c r="B46" s="61" t="s">
        <v>715</v>
      </c>
      <c r="C46" s="61" t="s">
        <v>683</v>
      </c>
      <c r="D46" s="21"/>
      <c r="E46" s="18"/>
    </row>
    <row r="47" spans="1:5" ht="16" customHeight="1">
      <c r="A47" s="38"/>
      <c r="B47" s="38"/>
      <c r="C47" s="61" t="s">
        <v>686</v>
      </c>
      <c r="D47" s="21"/>
      <c r="E47" s="18"/>
    </row>
    <row r="48" spans="1:5" ht="16" customHeight="1">
      <c r="A48" s="61" t="s">
        <v>716</v>
      </c>
      <c r="B48" s="61" t="s">
        <v>717</v>
      </c>
      <c r="C48" s="61" t="s">
        <v>683</v>
      </c>
      <c r="D48" s="21"/>
      <c r="E48" s="18"/>
    </row>
    <row r="49" spans="1:5" ht="16" customHeight="1">
      <c r="A49" s="38"/>
      <c r="B49" s="38"/>
      <c r="C49" s="61" t="s">
        <v>686</v>
      </c>
      <c r="D49" s="21"/>
      <c r="E49" s="18"/>
    </row>
    <row r="50" spans="1:5" ht="16" customHeight="1">
      <c r="A50" s="38"/>
      <c r="B50" s="38"/>
      <c r="C50" s="61" t="s">
        <v>709</v>
      </c>
      <c r="D50" s="21"/>
      <c r="E50" s="18"/>
    </row>
    <row r="51" spans="1:5" ht="16" customHeight="1">
      <c r="A51" s="61" t="s">
        <v>718</v>
      </c>
      <c r="B51" s="61" t="s">
        <v>719</v>
      </c>
      <c r="C51" s="61" t="s">
        <v>683</v>
      </c>
      <c r="D51" s="21"/>
      <c r="E51" s="18"/>
    </row>
    <row r="52" spans="1:5" ht="16" customHeight="1">
      <c r="A52" s="38"/>
      <c r="B52" s="38"/>
      <c r="C52" s="61" t="s">
        <v>686</v>
      </c>
      <c r="D52" s="21"/>
      <c r="E52" s="18"/>
    </row>
    <row r="53" spans="1:5" ht="16" customHeight="1">
      <c r="A53" s="38"/>
      <c r="B53" s="38"/>
      <c r="C53" s="61" t="s">
        <v>689</v>
      </c>
      <c r="D53" s="21"/>
      <c r="E53" s="18"/>
    </row>
    <row r="54" spans="1:5" ht="16" customHeight="1">
      <c r="A54" s="61" t="s">
        <v>720</v>
      </c>
      <c r="B54" s="61" t="s">
        <v>721</v>
      </c>
      <c r="C54" s="61" t="s">
        <v>722</v>
      </c>
      <c r="D54" s="21"/>
      <c r="E54" s="18"/>
    </row>
    <row r="55" spans="1:5" ht="16" customHeight="1">
      <c r="A55" s="61" t="s">
        <v>723</v>
      </c>
      <c r="B55" s="61" t="s">
        <v>724</v>
      </c>
      <c r="C55" s="61" t="s">
        <v>725</v>
      </c>
      <c r="D55" s="21"/>
      <c r="E55" s="18"/>
    </row>
    <row r="56" spans="1:5" ht="16" customHeight="1">
      <c r="A56" s="38"/>
      <c r="B56" s="38"/>
      <c r="C56" s="61" t="s">
        <v>686</v>
      </c>
      <c r="D56" s="21"/>
      <c r="E56" s="18"/>
    </row>
    <row r="57" spans="1:5" ht="16" customHeight="1">
      <c r="A57" s="38"/>
      <c r="B57" s="38"/>
      <c r="C57" s="61" t="s">
        <v>725</v>
      </c>
      <c r="D57" s="21"/>
      <c r="E57" s="18"/>
    </row>
    <row r="58" spans="1:5" ht="16" customHeight="1">
      <c r="A58" s="38"/>
      <c r="B58" s="38"/>
      <c r="C58" s="61" t="s">
        <v>686</v>
      </c>
      <c r="D58" s="21"/>
      <c r="E58" s="18"/>
    </row>
    <row r="59" spans="1:5" ht="16" customHeight="1">
      <c r="A59" s="61" t="s">
        <v>726</v>
      </c>
      <c r="B59" s="61" t="s">
        <v>727</v>
      </c>
      <c r="C59" s="61" t="s">
        <v>725</v>
      </c>
      <c r="D59" s="21"/>
      <c r="E59" s="18"/>
    </row>
    <row r="60" spans="1:5" ht="16" customHeight="1">
      <c r="A60" s="38"/>
      <c r="B60" s="38"/>
      <c r="C60" s="61" t="s">
        <v>686</v>
      </c>
      <c r="D60" s="21"/>
      <c r="E60" s="18"/>
    </row>
    <row r="61" spans="1:5" ht="16" customHeight="1">
      <c r="A61" s="50">
        <v>21</v>
      </c>
      <c r="B61" s="61" t="s">
        <v>728</v>
      </c>
      <c r="C61" s="61" t="s">
        <v>729</v>
      </c>
      <c r="D61" s="21"/>
      <c r="E61" s="18"/>
    </row>
    <row r="62" spans="1:5" ht="16" customHeight="1">
      <c r="A62" s="38"/>
      <c r="B62" s="38"/>
      <c r="C62" s="61" t="s">
        <v>686</v>
      </c>
      <c r="D62" s="21"/>
      <c r="E62" s="18"/>
    </row>
    <row r="63" spans="1:5" ht="16" customHeight="1">
      <c r="A63" s="50">
        <v>22</v>
      </c>
      <c r="B63" s="61" t="s">
        <v>730</v>
      </c>
      <c r="C63" s="61" t="s">
        <v>683</v>
      </c>
      <c r="D63" s="21"/>
      <c r="E63" s="18"/>
    </row>
    <row r="64" spans="1:5" ht="16" customHeight="1">
      <c r="A64" s="38"/>
      <c r="B64" s="38"/>
      <c r="C64" s="61" t="s">
        <v>686</v>
      </c>
      <c r="D64" s="21"/>
      <c r="E64" s="18"/>
    </row>
    <row r="65" spans="1:5" ht="16" customHeight="1">
      <c r="A65" s="38"/>
      <c r="B65" s="38"/>
      <c r="C65" s="61" t="s">
        <v>689</v>
      </c>
      <c r="D65" s="21"/>
      <c r="E65" s="18"/>
    </row>
    <row r="66" spans="1:5" ht="16" customHeight="1">
      <c r="A66" s="61" t="s">
        <v>731</v>
      </c>
      <c r="B66" s="61" t="s">
        <v>732</v>
      </c>
      <c r="C66" s="61" t="s">
        <v>729</v>
      </c>
      <c r="D66" s="21"/>
      <c r="E66" s="18"/>
    </row>
    <row r="67" spans="1:5" ht="16" customHeight="1">
      <c r="A67" s="38"/>
      <c r="B67" s="38"/>
      <c r="C67" s="61" t="s">
        <v>686</v>
      </c>
      <c r="D67" s="21"/>
      <c r="E67" s="18"/>
    </row>
    <row r="68" spans="1:5" ht="16" customHeight="1">
      <c r="A68" s="61" t="s">
        <v>733</v>
      </c>
      <c r="B68" s="61" t="s">
        <v>734</v>
      </c>
      <c r="C68" s="61" t="s">
        <v>729</v>
      </c>
      <c r="D68" s="21"/>
      <c r="E68" s="18"/>
    </row>
    <row r="69" spans="1:5" ht="16" customHeight="1">
      <c r="A69" s="38"/>
      <c r="B69" s="38"/>
      <c r="C69" s="61" t="s">
        <v>686</v>
      </c>
      <c r="D69" s="21"/>
      <c r="E69" s="18"/>
    </row>
    <row r="70" spans="1:5" ht="16" customHeight="1">
      <c r="A70" s="61" t="s">
        <v>735</v>
      </c>
      <c r="B70" s="61" t="s">
        <v>736</v>
      </c>
      <c r="C70" s="61" t="s">
        <v>729</v>
      </c>
      <c r="D70" s="21"/>
      <c r="E70" s="18"/>
    </row>
    <row r="71" spans="1:5" ht="16" customHeight="1">
      <c r="A71" s="38"/>
      <c r="B71" s="38"/>
      <c r="C71" s="61" t="s">
        <v>686</v>
      </c>
      <c r="D71" s="21"/>
      <c r="E71" s="18"/>
    </row>
    <row r="72" spans="1:5" ht="16" customHeight="1">
      <c r="A72" s="38"/>
      <c r="B72" s="38"/>
      <c r="C72" s="61" t="s">
        <v>689</v>
      </c>
      <c r="D72" s="21"/>
      <c r="E72" s="18"/>
    </row>
    <row r="73" spans="1:5" ht="16" customHeight="1">
      <c r="A73" s="61" t="s">
        <v>737</v>
      </c>
      <c r="B73" s="61" t="s">
        <v>738</v>
      </c>
      <c r="C73" s="61" t="s">
        <v>739</v>
      </c>
      <c r="D73" s="21"/>
      <c r="E73" s="18"/>
    </row>
    <row r="74" spans="1:5" ht="16" customHeight="1">
      <c r="A74" s="38"/>
      <c r="B74" s="38"/>
      <c r="C74" s="61" t="s">
        <v>686</v>
      </c>
      <c r="D74" s="21"/>
      <c r="E74" s="18"/>
    </row>
    <row r="75" spans="1:5" ht="16" customHeight="1">
      <c r="A75" s="61" t="s">
        <v>740</v>
      </c>
      <c r="B75" s="61" t="s">
        <v>741</v>
      </c>
      <c r="C75" s="61" t="s">
        <v>739</v>
      </c>
      <c r="D75" s="21"/>
      <c r="E75" s="18"/>
    </row>
    <row r="76" spans="1:5" ht="16" customHeight="1">
      <c r="A76" s="38"/>
      <c r="B76" s="38"/>
      <c r="C76" s="61" t="s">
        <v>729</v>
      </c>
      <c r="D76" s="21"/>
      <c r="E76" s="18"/>
    </row>
    <row r="77" spans="1:5" ht="16" customHeight="1">
      <c r="A77" s="38"/>
      <c r="B77" s="38"/>
      <c r="C77" s="61" t="s">
        <v>686</v>
      </c>
      <c r="D77" s="21"/>
      <c r="E77" s="18"/>
    </row>
    <row r="78" spans="1:5" ht="16" customHeight="1">
      <c r="A78" s="61" t="s">
        <v>742</v>
      </c>
      <c r="B78" s="61" t="s">
        <v>743</v>
      </c>
      <c r="C78" s="61" t="s">
        <v>729</v>
      </c>
      <c r="D78" s="21"/>
      <c r="E78" s="18"/>
    </row>
    <row r="79" spans="1:5" ht="16" customHeight="1">
      <c r="A79" s="38"/>
      <c r="B79" s="38"/>
      <c r="C79" s="61" t="s">
        <v>686</v>
      </c>
      <c r="D79" s="21"/>
      <c r="E79" s="18"/>
    </row>
    <row r="80" spans="1:5" ht="16" customHeight="1">
      <c r="A80" s="38"/>
      <c r="B80" s="38"/>
      <c r="C80" s="61" t="s">
        <v>699</v>
      </c>
      <c r="D80" s="21"/>
      <c r="E80" s="18"/>
    </row>
    <row r="81" spans="1:5" ht="16" customHeight="1">
      <c r="A81" s="38"/>
      <c r="B81" s="38"/>
      <c r="C81" s="61" t="s">
        <v>744</v>
      </c>
      <c r="D81" s="21"/>
      <c r="E81" s="18"/>
    </row>
    <row r="82" spans="1:5" ht="16" customHeight="1">
      <c r="A82" s="61" t="s">
        <v>745</v>
      </c>
      <c r="B82" s="61" t="s">
        <v>746</v>
      </c>
      <c r="C82" s="61" t="s">
        <v>683</v>
      </c>
      <c r="D82" s="21"/>
      <c r="E82" s="18"/>
    </row>
    <row r="83" spans="1:5" ht="16" customHeight="1">
      <c r="A83" s="38"/>
      <c r="B83" s="38"/>
      <c r="C83" s="61" t="s">
        <v>686</v>
      </c>
      <c r="D83" s="21"/>
      <c r="E83" s="18"/>
    </row>
    <row r="84" spans="1:5" ht="16" customHeight="1">
      <c r="A84" s="38"/>
      <c r="B84" s="38"/>
      <c r="C84" s="61" t="s">
        <v>689</v>
      </c>
      <c r="D84" s="21"/>
      <c r="E84" s="18"/>
    </row>
    <row r="85" spans="1:5" ht="16" customHeight="1">
      <c r="A85" s="50">
        <v>30</v>
      </c>
      <c r="B85" s="61" t="s">
        <v>747</v>
      </c>
      <c r="C85" s="61" t="s">
        <v>683</v>
      </c>
      <c r="D85" s="21"/>
      <c r="E85" s="18"/>
    </row>
    <row r="86" spans="1:5" ht="16" customHeight="1">
      <c r="A86" s="38"/>
      <c r="B86" s="38"/>
      <c r="C86" s="61" t="s">
        <v>686</v>
      </c>
      <c r="D86" s="21"/>
      <c r="E86" s="18"/>
    </row>
    <row r="87" spans="1:5" ht="16" customHeight="1">
      <c r="A87" s="38"/>
      <c r="B87" s="38"/>
      <c r="C87" s="61" t="s">
        <v>689</v>
      </c>
      <c r="D87" s="21"/>
      <c r="E87" s="18"/>
    </row>
    <row r="88" spans="1:5" ht="16" customHeight="1">
      <c r="A88" s="61" t="s">
        <v>748</v>
      </c>
      <c r="B88" s="61" t="s">
        <v>749</v>
      </c>
      <c r="C88" s="61" t="s">
        <v>683</v>
      </c>
      <c r="D88" s="21"/>
      <c r="E88" s="18"/>
    </row>
    <row r="89" spans="1:5" ht="16" customHeight="1">
      <c r="A89" s="38"/>
      <c r="B89" s="38"/>
      <c r="C89" s="61" t="s">
        <v>689</v>
      </c>
      <c r="D89" s="21"/>
      <c r="E89" s="18"/>
    </row>
    <row r="90" spans="1:5" ht="16" customHeight="1">
      <c r="A90" s="38"/>
      <c r="B90" s="38"/>
      <c r="C90" s="61" t="s">
        <v>686</v>
      </c>
      <c r="D90" s="21"/>
      <c r="E90" s="18"/>
    </row>
    <row r="91" spans="1:5" ht="13.5" customHeight="1">
      <c r="A91" s="38"/>
      <c r="B91" s="38"/>
      <c r="C91" s="38"/>
      <c r="D91" s="21"/>
      <c r="E91" s="18"/>
    </row>
    <row r="92" spans="1:5" ht="16" customHeight="1">
      <c r="A92" s="61" t="s">
        <v>750</v>
      </c>
      <c r="B92" s="61" t="s">
        <v>751</v>
      </c>
      <c r="C92" s="61" t="s">
        <v>725</v>
      </c>
      <c r="D92" s="21"/>
      <c r="E92" s="18"/>
    </row>
    <row r="93" spans="1:5" ht="16" customHeight="1">
      <c r="A93" s="38"/>
      <c r="B93" s="38"/>
      <c r="C93" s="61" t="s">
        <v>686</v>
      </c>
      <c r="D93" s="21"/>
      <c r="E93" s="18"/>
    </row>
    <row r="94" spans="1:5" ht="16" customHeight="1">
      <c r="A94" s="61" t="s">
        <v>752</v>
      </c>
      <c r="B94" s="61" t="s">
        <v>753</v>
      </c>
      <c r="C94" s="61" t="s">
        <v>754</v>
      </c>
      <c r="D94" s="21"/>
      <c r="E94" s="18"/>
    </row>
    <row r="95" spans="1:5" ht="16" customHeight="1">
      <c r="A95" s="61" t="s">
        <v>755</v>
      </c>
      <c r="B95" s="61" t="s">
        <v>756</v>
      </c>
      <c r="C95" s="61" t="s">
        <v>757</v>
      </c>
      <c r="D95" s="21"/>
      <c r="E95" s="18"/>
    </row>
    <row r="96" spans="1:5" ht="16" customHeight="1">
      <c r="A96" s="38"/>
      <c r="B96" s="38"/>
      <c r="C96" s="61" t="s">
        <v>757</v>
      </c>
      <c r="D96" s="21"/>
      <c r="E96" s="18"/>
    </row>
    <row r="97" spans="1:5" ht="16" customHeight="1">
      <c r="A97" s="61" t="s">
        <v>758</v>
      </c>
      <c r="B97" s="61" t="s">
        <v>759</v>
      </c>
      <c r="C97" s="61" t="s">
        <v>689</v>
      </c>
      <c r="D97" s="21"/>
      <c r="E97" s="18"/>
    </row>
    <row r="98" spans="1:5" ht="16" customHeight="1">
      <c r="A98" s="38"/>
      <c r="B98" s="38"/>
      <c r="C98" s="61" t="s">
        <v>686</v>
      </c>
      <c r="D98" s="21"/>
      <c r="E98" s="18"/>
    </row>
    <row r="99" spans="1:5" ht="16" customHeight="1">
      <c r="A99" s="38"/>
      <c r="B99" s="38"/>
      <c r="C99" s="61" t="s">
        <v>760</v>
      </c>
      <c r="D99" s="21"/>
      <c r="E99" s="18"/>
    </row>
    <row r="100" spans="1:5" ht="13.5" customHeight="1">
      <c r="A100" s="38"/>
      <c r="B100" s="38"/>
      <c r="C100" s="38"/>
      <c r="D100" s="21"/>
      <c r="E100" s="18"/>
    </row>
    <row r="101" spans="1:5" ht="16" customHeight="1">
      <c r="A101" s="38"/>
      <c r="B101" s="61" t="s">
        <v>761</v>
      </c>
      <c r="C101" s="38"/>
      <c r="D101" s="21"/>
      <c r="E101" s="18"/>
    </row>
    <row r="102" spans="1:5" ht="16" customHeight="1">
      <c r="A102" s="50">
        <v>1</v>
      </c>
      <c r="B102" s="61" t="s">
        <v>762</v>
      </c>
      <c r="C102" s="38"/>
      <c r="D102" s="21"/>
      <c r="E102" s="18"/>
    </row>
    <row r="103" spans="1:5" ht="16" customHeight="1">
      <c r="A103" s="50">
        <v>2</v>
      </c>
      <c r="B103" s="61" t="s">
        <v>763</v>
      </c>
      <c r="C103" s="38"/>
      <c r="D103" s="21"/>
      <c r="E103" s="18"/>
    </row>
    <row r="104" spans="1:5" ht="16" customHeight="1">
      <c r="A104" s="50">
        <v>3</v>
      </c>
      <c r="B104" s="61" t="s">
        <v>764</v>
      </c>
      <c r="C104" s="38"/>
      <c r="D104" s="21"/>
      <c r="E104" s="18"/>
    </row>
    <row r="105" spans="1:5" ht="16" customHeight="1">
      <c r="A105" s="50">
        <v>4</v>
      </c>
      <c r="B105" s="61" t="s">
        <v>765</v>
      </c>
      <c r="C105" s="38"/>
      <c r="D105" s="21"/>
      <c r="E105" s="18"/>
    </row>
    <row r="106" spans="1:5" ht="16" customHeight="1">
      <c r="A106" s="50">
        <v>5</v>
      </c>
      <c r="B106" s="61" t="s">
        <v>766</v>
      </c>
      <c r="C106" s="38"/>
      <c r="D106" s="21"/>
      <c r="E106" s="18"/>
    </row>
    <row r="107" spans="1:5" ht="16" customHeight="1">
      <c r="A107" s="50">
        <v>6</v>
      </c>
      <c r="B107" s="61" t="s">
        <v>767</v>
      </c>
      <c r="C107" s="38"/>
      <c r="D107" s="21"/>
      <c r="E107" s="18"/>
    </row>
    <row r="108" spans="1:5" ht="16" customHeight="1">
      <c r="A108" s="50">
        <v>7</v>
      </c>
      <c r="B108" s="61" t="s">
        <v>768</v>
      </c>
      <c r="C108" s="38"/>
      <c r="D108" s="21"/>
      <c r="E108" s="18"/>
    </row>
    <row r="109" spans="1:5" ht="16" customHeight="1">
      <c r="A109" s="50">
        <v>8</v>
      </c>
      <c r="B109" s="61" t="s">
        <v>769</v>
      </c>
      <c r="C109" s="38"/>
      <c r="D109" s="21"/>
      <c r="E109" s="18"/>
    </row>
    <row r="110" spans="1:5" ht="13.5" customHeight="1">
      <c r="A110" s="38"/>
      <c r="B110" s="38"/>
      <c r="C110" s="38"/>
      <c r="D110" s="21"/>
      <c r="E110" s="18"/>
    </row>
    <row r="111" spans="1:5" ht="13.5" customHeight="1">
      <c r="A111" s="38"/>
      <c r="B111" s="38"/>
      <c r="C111" s="38"/>
      <c r="D111" s="21"/>
      <c r="E111" s="18"/>
    </row>
    <row r="112" spans="1:5" ht="13.5" customHeight="1">
      <c r="A112" s="38"/>
      <c r="B112" s="38"/>
      <c r="C112" s="38"/>
      <c r="D112" s="21"/>
      <c r="E112" s="18"/>
    </row>
  </sheetData>
  <pageMargins left="0.7" right="0.7" top="0.75" bottom="0.75" header="0.3" footer="0.3"/>
  <pageSetup orientation="portrait"/>
  <headerFooter>
    <oddFooter>&amp;C&amp;"Helvetica Neue,Regular"&amp;12&amp;K000000&amp;P</oddFooter>
  </headerFooter>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E10"/>
  <sheetViews>
    <sheetView showGridLines="0" workbookViewId="0"/>
  </sheetViews>
  <sheetFormatPr defaultColWidth="10.81640625" defaultRowHeight="15" customHeight="1"/>
  <cols>
    <col min="1" max="6" width="10.81640625" style="4" customWidth="1"/>
    <col min="7" max="16384" width="10.81640625" style="4"/>
  </cols>
  <sheetData>
    <row r="1" spans="1:5" ht="13.5" customHeight="1">
      <c r="A1" s="18"/>
      <c r="B1" s="18"/>
      <c r="C1" s="18"/>
      <c r="D1" s="18"/>
      <c r="E1" s="18"/>
    </row>
    <row r="2" spans="1:5" ht="13.5" customHeight="1">
      <c r="A2" s="18"/>
      <c r="B2" s="18"/>
      <c r="C2" s="18"/>
      <c r="D2" s="18"/>
      <c r="E2" s="18"/>
    </row>
    <row r="3" spans="1:5" ht="13.5" customHeight="1">
      <c r="A3" s="18"/>
      <c r="B3" s="18"/>
      <c r="C3" s="18"/>
      <c r="D3" s="18"/>
      <c r="E3" s="18"/>
    </row>
    <row r="4" spans="1:5" ht="13.5" customHeight="1">
      <c r="A4" s="18"/>
      <c r="B4" s="18"/>
      <c r="C4" s="18"/>
      <c r="D4" s="18"/>
      <c r="E4" s="18"/>
    </row>
    <row r="5" spans="1:5" ht="13.5" customHeight="1">
      <c r="A5" s="18"/>
      <c r="B5" s="18"/>
      <c r="C5" s="18"/>
      <c r="D5" s="18"/>
      <c r="E5" s="18"/>
    </row>
    <row r="6" spans="1:5" ht="13.5" customHeight="1">
      <c r="A6" s="18"/>
      <c r="B6" s="18"/>
      <c r="C6" s="18"/>
      <c r="D6" s="18"/>
      <c r="E6" s="18"/>
    </row>
    <row r="7" spans="1:5" ht="13.5" customHeight="1">
      <c r="A7" s="18"/>
      <c r="B7" s="18"/>
      <c r="C7" s="18"/>
      <c r="D7" s="18"/>
      <c r="E7" s="18"/>
    </row>
    <row r="8" spans="1:5" ht="13.5" customHeight="1">
      <c r="A8" s="18"/>
      <c r="B8" s="18"/>
      <c r="C8" s="18"/>
      <c r="D8" s="18"/>
      <c r="E8" s="18"/>
    </row>
    <row r="9" spans="1:5" ht="13.5" customHeight="1">
      <c r="A9" s="18"/>
      <c r="B9" s="18"/>
      <c r="C9" s="18"/>
      <c r="D9" s="18"/>
      <c r="E9" s="18"/>
    </row>
    <row r="10" spans="1:5" ht="13.5" customHeight="1">
      <c r="A10" s="18"/>
      <c r="B10" s="18"/>
      <c r="C10" s="18"/>
      <c r="D10" s="18"/>
      <c r="E10" s="18"/>
    </row>
  </sheetData>
  <pageMargins left="0.7" right="0.7" top="0.75" bottom="0.75" header="0.3" footer="0.3"/>
  <pageSetup orientation="portrait"/>
  <headerFooter>
    <oddFooter>&amp;C&amp;"Helvetica Neue,Regular"&amp;12&amp;K000000&amp;P</oddFooter>
  </headerFooter>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I51"/>
  <sheetViews>
    <sheetView showGridLines="0" topLeftCell="A46" workbookViewId="0">
      <selection activeCell="M5" sqref="M5"/>
    </sheetView>
  </sheetViews>
  <sheetFormatPr defaultColWidth="9.26953125" defaultRowHeight="15" customHeight="1"/>
  <cols>
    <col min="1" max="1" width="5" style="213" customWidth="1"/>
    <col min="2" max="2" width="21.7265625" style="259" customWidth="1"/>
    <col min="3" max="3" width="21.81640625" style="213" customWidth="1"/>
    <col min="4" max="4" width="20.7265625" style="213" customWidth="1"/>
    <col min="5" max="5" width="6" style="213" customWidth="1"/>
    <col min="6" max="6" width="26" style="213" customWidth="1"/>
    <col min="7" max="7" width="25.7265625" style="259" customWidth="1"/>
    <col min="8" max="8" width="12.54296875" style="213" customWidth="1"/>
    <col min="9" max="9" width="15.26953125" style="213" bestFit="1" customWidth="1"/>
    <col min="10" max="16384" width="9.26953125" style="213"/>
  </cols>
  <sheetData>
    <row r="1" spans="1:9" ht="16" customHeight="1">
      <c r="A1" s="1582" t="s">
        <v>4203</v>
      </c>
      <c r="B1" s="1584" t="s">
        <v>307</v>
      </c>
      <c r="C1" s="1576" t="s">
        <v>152</v>
      </c>
      <c r="D1" s="1576" t="s">
        <v>174</v>
      </c>
      <c r="E1" s="1576" t="s">
        <v>3142</v>
      </c>
      <c r="F1" s="1576" t="s">
        <v>3153</v>
      </c>
      <c r="G1" s="1576" t="s">
        <v>3154</v>
      </c>
      <c r="H1" s="1578" t="s">
        <v>3155</v>
      </c>
      <c r="I1" s="1580" t="s">
        <v>3156</v>
      </c>
    </row>
    <row r="2" spans="1:9" ht="16" customHeight="1">
      <c r="A2" s="1583"/>
      <c r="B2" s="1585"/>
      <c r="C2" s="1577"/>
      <c r="D2" s="1577"/>
      <c r="E2" s="1577"/>
      <c r="F2" s="1577"/>
      <c r="G2" s="1577"/>
      <c r="H2" s="1579"/>
      <c r="I2" s="1581"/>
    </row>
    <row r="3" spans="1:9" ht="100" customHeight="1">
      <c r="A3" s="769">
        <v>1</v>
      </c>
      <c r="B3" s="234" t="s">
        <v>4649</v>
      </c>
      <c r="C3" s="143" t="s">
        <v>791</v>
      </c>
      <c r="D3" s="222"/>
      <c r="E3" s="146">
        <v>6</v>
      </c>
      <c r="F3" s="218"/>
      <c r="G3" s="201" t="s">
        <v>3311</v>
      </c>
      <c r="H3" s="603">
        <v>444.5</v>
      </c>
      <c r="I3" s="239">
        <f>H3*E3</f>
        <v>2667</v>
      </c>
    </row>
    <row r="4" spans="1:9" ht="100" customHeight="1">
      <c r="A4" s="769">
        <v>2</v>
      </c>
      <c r="B4" s="234" t="s">
        <v>4650</v>
      </c>
      <c r="C4" s="143" t="s">
        <v>792</v>
      </c>
      <c r="D4" s="222"/>
      <c r="E4" s="146">
        <v>6</v>
      </c>
      <c r="F4" s="218"/>
      <c r="G4" s="201" t="s">
        <v>3312</v>
      </c>
      <c r="H4" s="603">
        <v>775</v>
      </c>
      <c r="I4" s="239">
        <f t="shared" ref="I4:I50" si="0">H4*E4</f>
        <v>4650</v>
      </c>
    </row>
    <row r="5" spans="1:9" ht="100" customHeight="1">
      <c r="A5" s="769">
        <v>3</v>
      </c>
      <c r="B5" s="234" t="s">
        <v>4651</v>
      </c>
      <c r="C5" s="143" t="s">
        <v>793</v>
      </c>
      <c r="D5" s="222"/>
      <c r="E5" s="146">
        <v>12</v>
      </c>
      <c r="F5" s="218"/>
      <c r="G5" s="201" t="s">
        <v>3313</v>
      </c>
      <c r="H5" s="603">
        <v>775</v>
      </c>
      <c r="I5" s="239">
        <f t="shared" si="0"/>
        <v>9300</v>
      </c>
    </row>
    <row r="6" spans="1:9" ht="100" customHeight="1">
      <c r="A6" s="769">
        <v>4</v>
      </c>
      <c r="B6" s="234" t="s">
        <v>4652</v>
      </c>
      <c r="C6" s="143" t="s">
        <v>794</v>
      </c>
      <c r="D6" s="222"/>
      <c r="E6" s="146">
        <v>2</v>
      </c>
      <c r="F6" s="222"/>
      <c r="G6" s="235" t="s">
        <v>3314</v>
      </c>
      <c r="H6" s="603">
        <v>358.8</v>
      </c>
      <c r="I6" s="239">
        <f t="shared" si="0"/>
        <v>717.6</v>
      </c>
    </row>
    <row r="7" spans="1:9" ht="100" customHeight="1">
      <c r="A7" s="769">
        <v>5</v>
      </c>
      <c r="B7" s="234" t="s">
        <v>4653</v>
      </c>
      <c r="C7" s="143" t="s">
        <v>795</v>
      </c>
      <c r="D7" s="222"/>
      <c r="E7" s="146">
        <v>6</v>
      </c>
      <c r="F7" s="222"/>
      <c r="G7" s="247" t="s">
        <v>3315</v>
      </c>
      <c r="H7" s="932">
        <v>997.5</v>
      </c>
      <c r="I7" s="239">
        <f t="shared" si="0"/>
        <v>5985</v>
      </c>
    </row>
    <row r="8" spans="1:9" ht="100" customHeight="1">
      <c r="A8" s="769">
        <v>6</v>
      </c>
      <c r="B8" s="234" t="s">
        <v>4654</v>
      </c>
      <c r="C8" s="143" t="s">
        <v>796</v>
      </c>
      <c r="D8" s="222"/>
      <c r="E8" s="146">
        <v>6</v>
      </c>
      <c r="F8" s="214"/>
      <c r="G8" s="247" t="s">
        <v>3316</v>
      </c>
      <c r="H8" s="603">
        <v>167</v>
      </c>
      <c r="I8" s="239">
        <f t="shared" si="0"/>
        <v>1002</v>
      </c>
    </row>
    <row r="9" spans="1:9" ht="100" customHeight="1">
      <c r="A9" s="242"/>
      <c r="B9" s="234" t="s">
        <v>4653</v>
      </c>
      <c r="C9" s="143" t="s">
        <v>797</v>
      </c>
      <c r="D9" s="146"/>
      <c r="E9" s="146">
        <v>6</v>
      </c>
      <c r="F9" s="146"/>
      <c r="G9" s="235" t="s">
        <v>3317</v>
      </c>
      <c r="H9" s="603">
        <v>1600</v>
      </c>
      <c r="I9" s="239">
        <f t="shared" si="0"/>
        <v>9600</v>
      </c>
    </row>
    <row r="10" spans="1:9" ht="100" customHeight="1">
      <c r="A10" s="769">
        <v>7</v>
      </c>
      <c r="B10" s="234" t="s">
        <v>4655</v>
      </c>
      <c r="C10" s="143" t="s">
        <v>798</v>
      </c>
      <c r="D10" s="146"/>
      <c r="E10" s="146">
        <v>2</v>
      </c>
      <c r="F10" s="214"/>
      <c r="G10" s="247" t="s">
        <v>3318</v>
      </c>
      <c r="H10" s="603">
        <v>236.6</v>
      </c>
      <c r="I10" s="239">
        <f t="shared" si="0"/>
        <v>473.2</v>
      </c>
    </row>
    <row r="11" spans="1:9" ht="100" customHeight="1">
      <c r="A11" s="769">
        <v>8</v>
      </c>
      <c r="B11" s="234" t="s">
        <v>4656</v>
      </c>
      <c r="C11" s="143" t="s">
        <v>799</v>
      </c>
      <c r="D11" s="146"/>
      <c r="E11" s="146">
        <v>4</v>
      </c>
      <c r="F11" s="214"/>
      <c r="G11" s="247" t="s">
        <v>3319</v>
      </c>
      <c r="H11" s="603">
        <v>179.4</v>
      </c>
      <c r="I11" s="239">
        <f t="shared" si="0"/>
        <v>717.6</v>
      </c>
    </row>
    <row r="12" spans="1:9" ht="100" customHeight="1">
      <c r="A12" s="769">
        <v>9</v>
      </c>
      <c r="B12" s="234" t="s">
        <v>4657</v>
      </c>
      <c r="C12" s="143" t="s">
        <v>800</v>
      </c>
      <c r="D12" s="146"/>
      <c r="E12" s="146">
        <v>6</v>
      </c>
      <c r="F12" s="253"/>
      <c r="G12" s="247" t="s">
        <v>3320</v>
      </c>
      <c r="H12" s="603">
        <v>98.8</v>
      </c>
      <c r="I12" s="239">
        <f t="shared" si="0"/>
        <v>592.79999999999995</v>
      </c>
    </row>
    <row r="13" spans="1:9" ht="100" customHeight="1">
      <c r="A13" s="242"/>
      <c r="B13" s="234" t="s">
        <v>4658</v>
      </c>
      <c r="C13" s="143" t="s">
        <v>798</v>
      </c>
      <c r="D13" s="146"/>
      <c r="E13" s="146">
        <v>6</v>
      </c>
      <c r="F13" s="214"/>
      <c r="G13" s="247" t="s">
        <v>3321</v>
      </c>
      <c r="H13" s="603">
        <v>1300</v>
      </c>
      <c r="I13" s="239">
        <f t="shared" si="0"/>
        <v>7800</v>
      </c>
    </row>
    <row r="14" spans="1:9" ht="100" customHeight="1">
      <c r="A14" s="242"/>
      <c r="B14" s="234" t="s">
        <v>4659</v>
      </c>
      <c r="C14" s="143" t="s">
        <v>799</v>
      </c>
      <c r="D14" s="146"/>
      <c r="E14" s="146">
        <v>6</v>
      </c>
      <c r="F14" s="146"/>
      <c r="G14" s="247" t="s">
        <v>3322</v>
      </c>
      <c r="H14" s="603">
        <v>300</v>
      </c>
      <c r="I14" s="239">
        <f t="shared" si="0"/>
        <v>1800</v>
      </c>
    </row>
    <row r="15" spans="1:9" ht="100" customHeight="1">
      <c r="A15" s="242"/>
      <c r="B15" s="234" t="s">
        <v>4660</v>
      </c>
      <c r="C15" s="143" t="s">
        <v>800</v>
      </c>
      <c r="D15" s="146"/>
      <c r="E15" s="146">
        <v>3</v>
      </c>
      <c r="F15" s="214"/>
      <c r="G15" s="201" t="s">
        <v>3323</v>
      </c>
      <c r="H15" s="603">
        <v>725</v>
      </c>
      <c r="I15" s="239">
        <f t="shared" si="0"/>
        <v>2175</v>
      </c>
    </row>
    <row r="16" spans="1:9" ht="100" customHeight="1">
      <c r="A16" s="769">
        <v>10</v>
      </c>
      <c r="B16" s="234" t="s">
        <v>4661</v>
      </c>
      <c r="C16" s="143" t="s">
        <v>801</v>
      </c>
      <c r="D16" s="146"/>
      <c r="E16" s="146">
        <v>50</v>
      </c>
      <c r="F16" s="146"/>
      <c r="G16" s="235" t="s">
        <v>3324</v>
      </c>
      <c r="H16" s="933">
        <v>85</v>
      </c>
      <c r="I16" s="239">
        <f t="shared" si="0"/>
        <v>4250</v>
      </c>
    </row>
    <row r="17" spans="1:9" s="593" customFormat="1" ht="100" customHeight="1">
      <c r="A17" s="770">
        <v>11</v>
      </c>
      <c r="B17" s="284" t="s">
        <v>4662</v>
      </c>
      <c r="C17" s="612" t="s">
        <v>802</v>
      </c>
      <c r="D17" s="601"/>
      <c r="E17" s="601">
        <v>4</v>
      </c>
      <c r="F17" s="601"/>
      <c r="G17" s="602" t="s">
        <v>4467</v>
      </c>
      <c r="H17" s="603">
        <v>650</v>
      </c>
      <c r="I17" s="938">
        <f t="shared" si="0"/>
        <v>2600</v>
      </c>
    </row>
    <row r="18" spans="1:9" ht="100" customHeight="1">
      <c r="A18" s="769">
        <v>12</v>
      </c>
      <c r="B18" s="234" t="s">
        <v>4663</v>
      </c>
      <c r="C18" s="143" t="s">
        <v>803</v>
      </c>
      <c r="D18" s="222"/>
      <c r="E18" s="146">
        <v>10</v>
      </c>
      <c r="F18" s="253"/>
      <c r="G18" s="201" t="s">
        <v>3325</v>
      </c>
      <c r="H18" s="933">
        <v>450</v>
      </c>
      <c r="I18" s="239">
        <f t="shared" si="0"/>
        <v>4500</v>
      </c>
    </row>
    <row r="19" spans="1:9" ht="100" customHeight="1">
      <c r="A19" s="769">
        <v>13</v>
      </c>
      <c r="B19" s="234" t="s">
        <v>4664</v>
      </c>
      <c r="C19" s="143" t="s">
        <v>804</v>
      </c>
      <c r="D19" s="222"/>
      <c r="E19" s="146">
        <v>4</v>
      </c>
      <c r="F19" s="214"/>
      <c r="G19" s="247" t="s">
        <v>3326</v>
      </c>
      <c r="H19" s="603">
        <v>165.1</v>
      </c>
      <c r="I19" s="239">
        <f t="shared" si="0"/>
        <v>660.4</v>
      </c>
    </row>
    <row r="20" spans="1:9" ht="100" customHeight="1">
      <c r="A20" s="769">
        <v>14</v>
      </c>
      <c r="B20" s="234" t="s">
        <v>4665</v>
      </c>
      <c r="C20" s="143" t="s">
        <v>805</v>
      </c>
      <c r="D20" s="222"/>
      <c r="E20" s="146">
        <v>4</v>
      </c>
      <c r="F20" s="214"/>
      <c r="G20" s="247" t="s">
        <v>3327</v>
      </c>
      <c r="H20" s="603">
        <v>150.80000000000001</v>
      </c>
      <c r="I20" s="239">
        <f t="shared" si="0"/>
        <v>603.20000000000005</v>
      </c>
    </row>
    <row r="21" spans="1:9" ht="100" customHeight="1">
      <c r="A21" s="769">
        <v>15</v>
      </c>
      <c r="B21" s="234" t="s">
        <v>4666</v>
      </c>
      <c r="C21" s="143" t="s">
        <v>806</v>
      </c>
      <c r="D21" s="222"/>
      <c r="E21" s="146">
        <v>8</v>
      </c>
      <c r="F21" s="218"/>
      <c r="G21" s="201" t="s">
        <v>3328</v>
      </c>
      <c r="H21" s="603">
        <v>650</v>
      </c>
      <c r="I21" s="239">
        <f t="shared" si="0"/>
        <v>5200</v>
      </c>
    </row>
    <row r="22" spans="1:9" ht="100" customHeight="1">
      <c r="A22" s="769">
        <v>16</v>
      </c>
      <c r="B22" s="234" t="s">
        <v>4667</v>
      </c>
      <c r="C22" s="143" t="s">
        <v>807</v>
      </c>
      <c r="D22" s="222"/>
      <c r="E22" s="146">
        <v>2</v>
      </c>
      <c r="F22" s="214"/>
      <c r="G22" s="248" t="s">
        <v>3329</v>
      </c>
      <c r="H22" s="934">
        <v>2160</v>
      </c>
      <c r="I22" s="239">
        <f t="shared" si="0"/>
        <v>4320</v>
      </c>
    </row>
    <row r="23" spans="1:9" ht="100" customHeight="1">
      <c r="A23" s="769">
        <v>17</v>
      </c>
      <c r="B23" s="234" t="s">
        <v>4668</v>
      </c>
      <c r="C23" s="143" t="s">
        <v>808</v>
      </c>
      <c r="D23" s="222"/>
      <c r="E23" s="146">
        <v>2</v>
      </c>
      <c r="F23" s="214"/>
      <c r="G23" s="247" t="s">
        <v>3330</v>
      </c>
      <c r="H23" s="603">
        <v>263.89999999999998</v>
      </c>
      <c r="I23" s="239">
        <f t="shared" si="0"/>
        <v>527.79999999999995</v>
      </c>
    </row>
    <row r="24" spans="1:9" ht="100" customHeight="1">
      <c r="A24" s="769">
        <v>18</v>
      </c>
      <c r="B24" s="234" t="s">
        <v>4669</v>
      </c>
      <c r="C24" s="143" t="s">
        <v>809</v>
      </c>
      <c r="D24" s="222"/>
      <c r="E24" s="146">
        <v>2</v>
      </c>
      <c r="F24" s="214"/>
      <c r="G24" s="249" t="s">
        <v>3331</v>
      </c>
      <c r="H24" s="934">
        <v>1286.25</v>
      </c>
      <c r="I24" s="239">
        <f t="shared" si="0"/>
        <v>2572.5</v>
      </c>
    </row>
    <row r="25" spans="1:9" ht="100" customHeight="1">
      <c r="A25" s="769">
        <v>19</v>
      </c>
      <c r="B25" s="234" t="s">
        <v>4670</v>
      </c>
      <c r="C25" s="143" t="s">
        <v>810</v>
      </c>
      <c r="D25" s="222"/>
      <c r="E25" s="146">
        <v>2</v>
      </c>
      <c r="F25" s="222"/>
      <c r="G25" s="235" t="s">
        <v>3332</v>
      </c>
      <c r="H25" s="603">
        <v>183.3</v>
      </c>
      <c r="I25" s="239">
        <f t="shared" si="0"/>
        <v>366.6</v>
      </c>
    </row>
    <row r="26" spans="1:9" ht="100" customHeight="1">
      <c r="A26" s="769">
        <v>20</v>
      </c>
      <c r="B26" s="234" t="s">
        <v>4671</v>
      </c>
      <c r="C26" s="143" t="s">
        <v>811</v>
      </c>
      <c r="D26" s="222"/>
      <c r="E26" s="146">
        <v>2</v>
      </c>
      <c r="F26" s="222"/>
      <c r="G26" s="235" t="s">
        <v>3333</v>
      </c>
      <c r="H26" s="603">
        <v>89.7</v>
      </c>
      <c r="I26" s="239">
        <f t="shared" si="0"/>
        <v>179.4</v>
      </c>
    </row>
    <row r="27" spans="1:9" ht="100" customHeight="1">
      <c r="A27" s="769">
        <v>21</v>
      </c>
      <c r="B27" s="234" t="s">
        <v>4672</v>
      </c>
      <c r="C27" s="143" t="s">
        <v>812</v>
      </c>
      <c r="D27" s="222"/>
      <c r="E27" s="146">
        <v>6</v>
      </c>
      <c r="F27" s="222"/>
      <c r="G27" s="235" t="s">
        <v>3334</v>
      </c>
      <c r="H27" s="933">
        <v>100</v>
      </c>
      <c r="I27" s="239">
        <f t="shared" si="0"/>
        <v>600</v>
      </c>
    </row>
    <row r="28" spans="1:9" ht="100" customHeight="1">
      <c r="A28" s="769">
        <v>22</v>
      </c>
      <c r="B28" s="234" t="s">
        <v>4673</v>
      </c>
      <c r="C28" s="143" t="s">
        <v>813</v>
      </c>
      <c r="D28" s="222"/>
      <c r="E28" s="146">
        <v>8</v>
      </c>
      <c r="F28" s="222"/>
      <c r="G28" s="235" t="s">
        <v>3335</v>
      </c>
      <c r="H28" s="933">
        <v>500</v>
      </c>
      <c r="I28" s="239">
        <f t="shared" si="0"/>
        <v>4000</v>
      </c>
    </row>
    <row r="29" spans="1:9" ht="100" customHeight="1">
      <c r="A29" s="769">
        <v>23</v>
      </c>
      <c r="B29" s="234" t="s">
        <v>4674</v>
      </c>
      <c r="C29" s="143" t="s">
        <v>814</v>
      </c>
      <c r="D29" s="222"/>
      <c r="E29" s="146">
        <v>10</v>
      </c>
      <c r="F29" s="222"/>
      <c r="G29" s="235" t="s">
        <v>3336</v>
      </c>
      <c r="H29" s="603">
        <v>136.5</v>
      </c>
      <c r="I29" s="239">
        <f t="shared" si="0"/>
        <v>1365</v>
      </c>
    </row>
    <row r="30" spans="1:9" ht="100" customHeight="1">
      <c r="A30" s="769">
        <v>24</v>
      </c>
      <c r="B30" s="234" t="s">
        <v>4675</v>
      </c>
      <c r="C30" s="143" t="s">
        <v>815</v>
      </c>
      <c r="D30" s="222"/>
      <c r="E30" s="146">
        <v>8</v>
      </c>
      <c r="F30" s="253"/>
      <c r="G30" s="201" t="s">
        <v>3337</v>
      </c>
      <c r="H30" s="603">
        <v>94.5</v>
      </c>
      <c r="I30" s="239">
        <f t="shared" si="0"/>
        <v>756</v>
      </c>
    </row>
    <row r="31" spans="1:9" ht="100" customHeight="1">
      <c r="A31" s="769">
        <v>25</v>
      </c>
      <c r="B31" s="234" t="s">
        <v>4676</v>
      </c>
      <c r="C31" s="143" t="s">
        <v>808</v>
      </c>
      <c r="D31" s="222"/>
      <c r="E31" s="146">
        <v>6</v>
      </c>
      <c r="F31" s="214"/>
      <c r="G31" s="247" t="s">
        <v>3338</v>
      </c>
      <c r="H31" s="934">
        <v>260</v>
      </c>
      <c r="I31" s="239">
        <f t="shared" si="0"/>
        <v>1560</v>
      </c>
    </row>
    <row r="32" spans="1:9" ht="100" customHeight="1">
      <c r="A32" s="769">
        <v>26</v>
      </c>
      <c r="B32" s="234" t="s">
        <v>4677</v>
      </c>
      <c r="C32" s="143" t="s">
        <v>816</v>
      </c>
      <c r="D32" s="222"/>
      <c r="E32" s="146">
        <v>10</v>
      </c>
      <c r="F32" s="214"/>
      <c r="G32" s="248" t="s">
        <v>3339</v>
      </c>
      <c r="H32" s="934">
        <v>444.5</v>
      </c>
      <c r="I32" s="239">
        <f t="shared" si="0"/>
        <v>4445</v>
      </c>
    </row>
    <row r="33" spans="1:9" ht="100" customHeight="1">
      <c r="A33" s="769">
        <v>27</v>
      </c>
      <c r="B33" s="234" t="s">
        <v>4678</v>
      </c>
      <c r="C33" s="143" t="s">
        <v>817</v>
      </c>
      <c r="D33" s="222"/>
      <c r="E33" s="146">
        <v>8</v>
      </c>
      <c r="F33" s="214"/>
      <c r="G33" s="247" t="s">
        <v>3340</v>
      </c>
      <c r="H33" s="603">
        <v>509.6</v>
      </c>
      <c r="I33" s="239">
        <f t="shared" si="0"/>
        <v>4076.8</v>
      </c>
    </row>
    <row r="34" spans="1:9" ht="100" customHeight="1">
      <c r="A34" s="769">
        <v>28</v>
      </c>
      <c r="B34" s="234" t="s">
        <v>4679</v>
      </c>
      <c r="C34" s="143" t="s">
        <v>818</v>
      </c>
      <c r="D34" s="222"/>
      <c r="E34" s="146">
        <v>4</v>
      </c>
      <c r="F34" s="218"/>
      <c r="G34" s="220" t="s">
        <v>3341</v>
      </c>
      <c r="H34" s="935">
        <v>142</v>
      </c>
      <c r="I34" s="239">
        <f t="shared" si="0"/>
        <v>568</v>
      </c>
    </row>
    <row r="35" spans="1:9" ht="100" customHeight="1">
      <c r="A35" s="769">
        <v>29</v>
      </c>
      <c r="B35" s="234" t="s">
        <v>4680</v>
      </c>
      <c r="C35" s="143" t="s">
        <v>819</v>
      </c>
      <c r="D35" s="222"/>
      <c r="E35" s="146">
        <v>4</v>
      </c>
      <c r="F35" s="254"/>
      <c r="G35" s="248" t="s">
        <v>3342</v>
      </c>
      <c r="H35" s="934">
        <v>46.8</v>
      </c>
      <c r="I35" s="239">
        <f t="shared" si="0"/>
        <v>187.2</v>
      </c>
    </row>
    <row r="36" spans="1:9" ht="100" customHeight="1">
      <c r="A36" s="769">
        <v>30</v>
      </c>
      <c r="B36" s="234" t="s">
        <v>4681</v>
      </c>
      <c r="C36" s="143" t="s">
        <v>820</v>
      </c>
      <c r="D36" s="222"/>
      <c r="E36" s="146">
        <v>10</v>
      </c>
      <c r="F36" s="222"/>
      <c r="G36" s="235" t="s">
        <v>3343</v>
      </c>
      <c r="H36" s="933">
        <v>60</v>
      </c>
      <c r="I36" s="239">
        <f t="shared" si="0"/>
        <v>600</v>
      </c>
    </row>
    <row r="37" spans="1:9" ht="100" customHeight="1">
      <c r="A37" s="769">
        <v>31</v>
      </c>
      <c r="B37" s="234" t="s">
        <v>4682</v>
      </c>
      <c r="C37" s="143" t="s">
        <v>821</v>
      </c>
      <c r="D37" s="222"/>
      <c r="E37" s="146">
        <v>10</v>
      </c>
      <c r="F37" s="214"/>
      <c r="G37" s="201" t="s">
        <v>3344</v>
      </c>
      <c r="H37" s="603">
        <v>113.39</v>
      </c>
      <c r="I37" s="239">
        <f t="shared" si="0"/>
        <v>1133.9000000000001</v>
      </c>
    </row>
    <row r="38" spans="1:9" ht="49" customHeight="1">
      <c r="A38" s="769">
        <v>32</v>
      </c>
      <c r="B38" s="234" t="s">
        <v>4683</v>
      </c>
      <c r="C38" s="143" t="s">
        <v>822</v>
      </c>
      <c r="D38" s="222"/>
      <c r="E38" s="146">
        <v>4</v>
      </c>
      <c r="F38" s="214"/>
      <c r="G38" s="250" t="s">
        <v>3345</v>
      </c>
      <c r="H38" s="936">
        <v>123</v>
      </c>
      <c r="I38" s="239">
        <f t="shared" si="0"/>
        <v>492</v>
      </c>
    </row>
    <row r="39" spans="1:9" ht="92.15" customHeight="1">
      <c r="A39" s="769">
        <v>33</v>
      </c>
      <c r="B39" s="234" t="s">
        <v>4684</v>
      </c>
      <c r="C39" s="143" t="s">
        <v>823</v>
      </c>
      <c r="D39" s="222"/>
      <c r="E39" s="146">
        <v>10</v>
      </c>
      <c r="F39" s="253"/>
      <c r="G39" s="251" t="s">
        <v>3346</v>
      </c>
      <c r="H39" s="603">
        <v>73.5</v>
      </c>
      <c r="I39" s="239">
        <f t="shared" si="0"/>
        <v>735</v>
      </c>
    </row>
    <row r="40" spans="1:9" ht="83.15" customHeight="1">
      <c r="A40" s="769">
        <v>34</v>
      </c>
      <c r="B40" s="234" t="s">
        <v>4685</v>
      </c>
      <c r="C40" s="143" t="s">
        <v>824</v>
      </c>
      <c r="D40" s="222"/>
      <c r="E40" s="146">
        <v>6</v>
      </c>
      <c r="F40" s="253"/>
      <c r="G40" s="247" t="s">
        <v>3347</v>
      </c>
      <c r="H40" s="934">
        <v>627.12</v>
      </c>
      <c r="I40" s="239">
        <f t="shared" si="0"/>
        <v>3762.7200000000003</v>
      </c>
    </row>
    <row r="41" spans="1:9" ht="78" customHeight="1">
      <c r="A41" s="769">
        <v>35</v>
      </c>
      <c r="B41" s="234" t="s">
        <v>4686</v>
      </c>
      <c r="C41" s="143" t="s">
        <v>825</v>
      </c>
      <c r="D41" s="222"/>
      <c r="E41" s="146">
        <v>6</v>
      </c>
      <c r="F41" s="253"/>
      <c r="G41" s="247" t="s">
        <v>3348</v>
      </c>
      <c r="H41" s="934">
        <v>4500</v>
      </c>
      <c r="I41" s="239">
        <f t="shared" si="0"/>
        <v>27000</v>
      </c>
    </row>
    <row r="42" spans="1:9" ht="100" customHeight="1">
      <c r="A42" s="769">
        <v>36</v>
      </c>
      <c r="B42" s="234" t="s">
        <v>4687</v>
      </c>
      <c r="C42" s="143" t="s">
        <v>826</v>
      </c>
      <c r="D42" s="222"/>
      <c r="E42" s="146">
        <v>10</v>
      </c>
      <c r="F42" s="214"/>
      <c r="G42" s="248" t="s">
        <v>3349</v>
      </c>
      <c r="H42" s="603">
        <v>58.5</v>
      </c>
      <c r="I42" s="239">
        <f t="shared" si="0"/>
        <v>585</v>
      </c>
    </row>
    <row r="43" spans="1:9" ht="71.150000000000006" customHeight="1">
      <c r="A43" s="769">
        <v>37</v>
      </c>
      <c r="B43" s="234" t="s">
        <v>4688</v>
      </c>
      <c r="C43" s="143" t="s">
        <v>827</v>
      </c>
      <c r="D43" s="222"/>
      <c r="E43" s="146">
        <v>10</v>
      </c>
      <c r="F43" s="253"/>
      <c r="G43" s="201" t="s">
        <v>3350</v>
      </c>
      <c r="H43" s="603">
        <v>550</v>
      </c>
      <c r="I43" s="239">
        <f t="shared" si="0"/>
        <v>5500</v>
      </c>
    </row>
    <row r="44" spans="1:9" ht="81" customHeight="1">
      <c r="A44" s="769">
        <v>38</v>
      </c>
      <c r="B44" s="234" t="s">
        <v>4689</v>
      </c>
      <c r="C44" s="143" t="s">
        <v>828</v>
      </c>
      <c r="D44" s="222"/>
      <c r="E44" s="146">
        <v>10</v>
      </c>
      <c r="F44" s="214"/>
      <c r="G44" s="249" t="s">
        <v>3351</v>
      </c>
      <c r="H44" s="603">
        <v>15</v>
      </c>
      <c r="I44" s="239">
        <f t="shared" si="0"/>
        <v>150</v>
      </c>
    </row>
    <row r="45" spans="1:9" ht="77.150000000000006" customHeight="1">
      <c r="A45" s="769">
        <v>39</v>
      </c>
      <c r="B45" s="234" t="s">
        <v>4690</v>
      </c>
      <c r="C45" s="143" t="s">
        <v>829</v>
      </c>
      <c r="D45" s="222"/>
      <c r="E45" s="146">
        <v>6</v>
      </c>
      <c r="F45" s="253"/>
      <c r="G45" s="201" t="s">
        <v>3352</v>
      </c>
      <c r="H45" s="603">
        <v>162</v>
      </c>
      <c r="I45" s="239">
        <f t="shared" si="0"/>
        <v>972</v>
      </c>
    </row>
    <row r="46" spans="1:9" ht="68.150000000000006" customHeight="1">
      <c r="A46" s="769">
        <v>40</v>
      </c>
      <c r="B46" s="234" t="s">
        <v>4691</v>
      </c>
      <c r="C46" s="143" t="s">
        <v>830</v>
      </c>
      <c r="D46" s="222"/>
      <c r="E46" s="146">
        <v>20</v>
      </c>
      <c r="F46" s="214"/>
      <c r="G46" s="248" t="s">
        <v>3353</v>
      </c>
      <c r="H46" s="933">
        <v>341.9</v>
      </c>
      <c r="I46" s="239">
        <f t="shared" si="0"/>
        <v>6838</v>
      </c>
    </row>
    <row r="47" spans="1:9" ht="82" customHeight="1">
      <c r="A47" s="769">
        <v>41</v>
      </c>
      <c r="B47" s="234" t="s">
        <v>4692</v>
      </c>
      <c r="C47" s="143" t="s">
        <v>831</v>
      </c>
      <c r="D47" s="222"/>
      <c r="E47" s="146">
        <v>10</v>
      </c>
      <c r="F47" s="214"/>
      <c r="G47" s="247" t="s">
        <v>3354</v>
      </c>
      <c r="H47" s="603">
        <v>257.39999999999998</v>
      </c>
      <c r="I47" s="239">
        <f t="shared" si="0"/>
        <v>2574</v>
      </c>
    </row>
    <row r="48" spans="1:9" ht="82" customHeight="1">
      <c r="A48" s="769">
        <v>42</v>
      </c>
      <c r="B48" s="234" t="s">
        <v>4693</v>
      </c>
      <c r="C48" s="143" t="s">
        <v>832</v>
      </c>
      <c r="D48" s="222"/>
      <c r="E48" s="146">
        <v>10</v>
      </c>
      <c r="F48" s="214"/>
      <c r="G48" s="247" t="s">
        <v>3355</v>
      </c>
      <c r="H48" s="603">
        <v>236.6</v>
      </c>
      <c r="I48" s="239">
        <f t="shared" si="0"/>
        <v>2366</v>
      </c>
    </row>
    <row r="49" spans="1:9" ht="81" customHeight="1">
      <c r="A49" s="769">
        <v>43</v>
      </c>
      <c r="B49" s="234" t="s">
        <v>4694</v>
      </c>
      <c r="C49" s="143" t="s">
        <v>833</v>
      </c>
      <c r="D49" s="222"/>
      <c r="E49" s="146">
        <v>10</v>
      </c>
      <c r="F49" s="252"/>
      <c r="G49" s="247" t="s">
        <v>3356</v>
      </c>
      <c r="H49" s="937">
        <v>191.1</v>
      </c>
      <c r="I49" s="239">
        <f t="shared" si="0"/>
        <v>1911</v>
      </c>
    </row>
    <row r="50" spans="1:9" ht="72" customHeight="1" thickBot="1">
      <c r="A50" s="940">
        <v>44</v>
      </c>
      <c r="B50" s="793" t="s">
        <v>4695</v>
      </c>
      <c r="C50" s="792" t="s">
        <v>834</v>
      </c>
      <c r="D50" s="604"/>
      <c r="E50" s="287">
        <v>4</v>
      </c>
      <c r="F50" s="604"/>
      <c r="G50" s="605" t="s">
        <v>3357</v>
      </c>
      <c r="H50" s="941">
        <v>910</v>
      </c>
      <c r="I50" s="645">
        <f t="shared" si="0"/>
        <v>3640</v>
      </c>
    </row>
    <row r="51" spans="1:9" ht="15" customHeight="1" thickBot="1">
      <c r="A51" s="926"/>
      <c r="B51" s="942"/>
      <c r="C51" s="943"/>
      <c r="D51" s="943"/>
      <c r="E51" s="738"/>
      <c r="F51" s="1544" t="s">
        <v>3181</v>
      </c>
      <c r="G51" s="1575"/>
      <c r="H51" s="944"/>
      <c r="I51" s="928">
        <f>SUM(I3:I50)</f>
        <v>149077.71999999997</v>
      </c>
    </row>
  </sheetData>
  <mergeCells count="10">
    <mergeCell ref="F51:G51"/>
    <mergeCell ref="F1:F2"/>
    <mergeCell ref="G1:G2"/>
    <mergeCell ref="H1:H2"/>
    <mergeCell ref="I1:I2"/>
    <mergeCell ref="A1:A2"/>
    <mergeCell ref="B1:B2"/>
    <mergeCell ref="C1:C2"/>
    <mergeCell ref="D1:D2"/>
    <mergeCell ref="E1:E2"/>
  </mergeCells>
  <pageMargins left="0.45" right="0.45" top="0.5" bottom="0.5" header="0.3" footer="0.3"/>
  <pageSetup orientation="landscape"/>
  <headerFooter>
    <oddFooter>&amp;C&amp;"Helvetica Neue,Regular"&amp;12&amp;K000000&amp;P</oddFooter>
  </headerFooter>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I10"/>
  <sheetViews>
    <sheetView showGridLines="0" workbookViewId="0">
      <selection activeCell="I13" sqref="I13"/>
    </sheetView>
  </sheetViews>
  <sheetFormatPr defaultColWidth="8.81640625" defaultRowHeight="15" customHeight="1"/>
  <cols>
    <col min="1" max="1" width="4.7265625" style="4" customWidth="1"/>
    <col min="2" max="2" width="16.453125" style="4" customWidth="1"/>
    <col min="3" max="3" width="16.81640625" style="4" customWidth="1"/>
    <col min="4" max="4" width="13.453125" style="4" customWidth="1"/>
    <col min="5" max="5" width="8.81640625" style="4" customWidth="1"/>
    <col min="6" max="6" width="20.81640625" style="4" customWidth="1"/>
    <col min="7" max="7" width="24.453125" style="4" bestFit="1" customWidth="1"/>
    <col min="8" max="8" width="12.54296875" style="4" bestFit="1" customWidth="1"/>
    <col min="9" max="9" width="15.26953125" style="4" bestFit="1" customWidth="1"/>
    <col min="10" max="16384" width="8.81640625" style="4"/>
  </cols>
  <sheetData>
    <row r="1" spans="1:9" ht="30" customHeight="1" thickBot="1">
      <c r="A1" s="640" t="s">
        <v>65</v>
      </c>
      <c r="B1" s="211" t="s">
        <v>181</v>
      </c>
      <c r="C1" s="211" t="s">
        <v>835</v>
      </c>
      <c r="D1" s="211" t="s">
        <v>174</v>
      </c>
      <c r="E1" s="211" t="s">
        <v>3142</v>
      </c>
      <c r="F1" s="211" t="s">
        <v>3153</v>
      </c>
      <c r="G1" s="194" t="s">
        <v>3154</v>
      </c>
      <c r="H1" s="255" t="s">
        <v>3155</v>
      </c>
      <c r="I1" s="195" t="s">
        <v>3156</v>
      </c>
    </row>
    <row r="2" spans="1:9" ht="100" customHeight="1">
      <c r="A2" s="945">
        <v>1</v>
      </c>
      <c r="B2" s="269" t="s">
        <v>836</v>
      </c>
      <c r="C2" s="269" t="s">
        <v>837</v>
      </c>
      <c r="D2" s="270"/>
      <c r="E2" s="146">
        <v>4</v>
      </c>
      <c r="F2" s="265"/>
      <c r="G2" s="214" t="s">
        <v>3358</v>
      </c>
      <c r="H2" s="261">
        <v>3200</v>
      </c>
      <c r="I2" s="239">
        <f>H2*E2</f>
        <v>12800</v>
      </c>
    </row>
    <row r="3" spans="1:9" ht="100" customHeight="1">
      <c r="A3" s="946">
        <v>2</v>
      </c>
      <c r="B3" s="256" t="s">
        <v>838</v>
      </c>
      <c r="C3" s="256" t="s">
        <v>839</v>
      </c>
      <c r="D3" s="271"/>
      <c r="E3" s="146">
        <v>4</v>
      </c>
      <c r="F3" s="265"/>
      <c r="G3" s="214" t="s">
        <v>3359</v>
      </c>
      <c r="H3" s="261">
        <v>2800</v>
      </c>
      <c r="I3" s="239">
        <f t="shared" ref="I3:I9" si="0">H3*E3</f>
        <v>11200</v>
      </c>
    </row>
    <row r="4" spans="1:9" ht="100" customHeight="1">
      <c r="A4" s="946">
        <v>3</v>
      </c>
      <c r="B4" s="256" t="s">
        <v>840</v>
      </c>
      <c r="C4" s="256" t="s">
        <v>841</v>
      </c>
      <c r="D4" s="271"/>
      <c r="E4" s="146">
        <v>6</v>
      </c>
      <c r="F4" s="214"/>
      <c r="G4" s="214" t="s">
        <v>3360</v>
      </c>
      <c r="H4" s="261">
        <v>4056</v>
      </c>
      <c r="I4" s="239">
        <f t="shared" si="0"/>
        <v>24336</v>
      </c>
    </row>
    <row r="5" spans="1:9" ht="100" customHeight="1">
      <c r="A5" s="946">
        <v>4</v>
      </c>
      <c r="B5" s="256" t="s">
        <v>842</v>
      </c>
      <c r="C5" s="257"/>
      <c r="D5" s="271"/>
      <c r="E5" s="146">
        <v>20</v>
      </c>
      <c r="F5" s="146"/>
      <c r="G5" s="268" t="s">
        <v>3361</v>
      </c>
      <c r="H5" s="262">
        <v>2400</v>
      </c>
      <c r="I5" s="239">
        <f t="shared" si="0"/>
        <v>48000</v>
      </c>
    </row>
    <row r="6" spans="1:9" ht="100" customHeight="1">
      <c r="A6" s="946">
        <v>5</v>
      </c>
      <c r="B6" s="256" t="s">
        <v>843</v>
      </c>
      <c r="C6" s="256" t="s">
        <v>844</v>
      </c>
      <c r="D6" s="271"/>
      <c r="E6" s="146">
        <v>4</v>
      </c>
      <c r="F6" s="146"/>
      <c r="G6" s="266" t="s">
        <v>3362</v>
      </c>
      <c r="H6" s="263">
        <v>435</v>
      </c>
      <c r="I6" s="239">
        <f t="shared" si="0"/>
        <v>1740</v>
      </c>
    </row>
    <row r="7" spans="1:9" ht="100" customHeight="1">
      <c r="A7" s="946">
        <v>6</v>
      </c>
      <c r="B7" s="256" t="s">
        <v>845</v>
      </c>
      <c r="C7" s="256" t="s">
        <v>846</v>
      </c>
      <c r="D7" s="271"/>
      <c r="E7" s="146">
        <v>4</v>
      </c>
      <c r="F7" s="146"/>
      <c r="G7" s="266" t="s">
        <v>3363</v>
      </c>
      <c r="H7" s="263">
        <v>395</v>
      </c>
      <c r="I7" s="239">
        <f t="shared" si="0"/>
        <v>1580</v>
      </c>
    </row>
    <row r="8" spans="1:9" ht="100" customHeight="1">
      <c r="A8" s="946">
        <v>7</v>
      </c>
      <c r="B8" s="256" t="s">
        <v>847</v>
      </c>
      <c r="C8" s="256" t="s">
        <v>848</v>
      </c>
      <c r="D8" s="271"/>
      <c r="E8" s="146">
        <v>40</v>
      </c>
      <c r="F8" s="260"/>
      <c r="G8" s="267" t="s">
        <v>3364</v>
      </c>
      <c r="H8" s="264">
        <v>1635</v>
      </c>
      <c r="I8" s="239">
        <f t="shared" si="0"/>
        <v>65400</v>
      </c>
    </row>
    <row r="9" spans="1:9" ht="100" customHeight="1" thickBot="1">
      <c r="A9" s="947">
        <v>8</v>
      </c>
      <c r="B9" s="632" t="s">
        <v>849</v>
      </c>
      <c r="C9" s="632" t="s">
        <v>850</v>
      </c>
      <c r="D9" s="923"/>
      <c r="E9" s="287">
        <v>50</v>
      </c>
      <c r="F9" s="287"/>
      <c r="G9" s="948" t="s">
        <v>3365</v>
      </c>
      <c r="H9" s="635">
        <v>650</v>
      </c>
      <c r="I9" s="645">
        <f t="shared" si="0"/>
        <v>32500</v>
      </c>
    </row>
    <row r="10" spans="1:9" ht="15" customHeight="1" thickBot="1">
      <c r="A10" s="949"/>
      <c r="B10" s="1586"/>
      <c r="C10" s="1586"/>
      <c r="D10" s="1586"/>
      <c r="E10" s="738"/>
      <c r="F10" s="709"/>
      <c r="G10" s="709"/>
      <c r="H10" s="638" t="s">
        <v>3181</v>
      </c>
      <c r="I10" s="928">
        <f>SUM(I2:I9)</f>
        <v>197556</v>
      </c>
    </row>
  </sheetData>
  <mergeCells count="1">
    <mergeCell ref="B10:D10"/>
  </mergeCells>
  <dataValidations count="1">
    <dataValidation type="list" allowBlank="1" showInputMessage="1" showErrorMessage="1" sqref="F4 F8">
      <formula1>"Pcs, Sets"</formula1>
    </dataValidation>
  </dataValidations>
  <pageMargins left="0.7" right="0.7" top="0.75" bottom="0.75" header="0.3" footer="0.3"/>
  <pageSetup orientation="landscape"/>
  <headerFooter>
    <oddFooter>&amp;C&amp;"Helvetica Neue,Regular"&amp;12&amp;K000000&amp;P</oddFooter>
  </headerFooter>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I48"/>
  <sheetViews>
    <sheetView showGridLines="0" workbookViewId="0">
      <selection activeCell="G55" sqref="G55"/>
    </sheetView>
  </sheetViews>
  <sheetFormatPr defaultColWidth="8.81640625" defaultRowHeight="15" customHeight="1"/>
  <cols>
    <col min="1" max="1" width="6.81640625" style="219" bestFit="1" customWidth="1"/>
    <col min="2" max="2" width="22.81640625" style="629" customWidth="1"/>
    <col min="3" max="3" width="21.1796875" style="219" customWidth="1"/>
    <col min="4" max="4" width="18.453125" style="219" customWidth="1"/>
    <col min="5" max="5" width="6.26953125" style="219" customWidth="1"/>
    <col min="6" max="6" width="23.7265625" style="219" customWidth="1"/>
    <col min="7" max="7" width="54.1796875" style="629" customWidth="1"/>
    <col min="8" max="8" width="15.26953125" style="219" bestFit="1" customWidth="1"/>
    <col min="9" max="9" width="17.81640625" style="219" customWidth="1"/>
    <col min="10" max="16384" width="8.81640625" style="219"/>
  </cols>
  <sheetData>
    <row r="1" spans="1:9" ht="32.15" customHeight="1">
      <c r="A1" s="640" t="s">
        <v>4203</v>
      </c>
      <c r="B1" s="211" t="s">
        <v>4426</v>
      </c>
      <c r="C1" s="211" t="s">
        <v>3176</v>
      </c>
      <c r="D1" s="211" t="s">
        <v>3175</v>
      </c>
      <c r="E1" s="211" t="s">
        <v>3142</v>
      </c>
      <c r="F1" s="211" t="s">
        <v>3153</v>
      </c>
      <c r="G1" s="359" t="s">
        <v>3154</v>
      </c>
      <c r="H1" s="546" t="s">
        <v>3155</v>
      </c>
      <c r="I1" s="212" t="s">
        <v>3156</v>
      </c>
    </row>
    <row r="2" spans="1:9" ht="100" customHeight="1">
      <c r="A2" s="641">
        <v>1</v>
      </c>
      <c r="B2" s="541" t="s">
        <v>4479</v>
      </c>
      <c r="C2" s="257"/>
      <c r="D2" s="570"/>
      <c r="E2" s="146">
        <v>1</v>
      </c>
      <c r="F2" s="571"/>
      <c r="G2" s="272" t="s">
        <v>3366</v>
      </c>
      <c r="H2" s="278">
        <v>3375</v>
      </c>
      <c r="I2" s="239">
        <f>H2*E2</f>
        <v>3375</v>
      </c>
    </row>
    <row r="3" spans="1:9" ht="14.5">
      <c r="A3" s="642">
        <v>2</v>
      </c>
      <c r="B3" s="646" t="s">
        <v>4480</v>
      </c>
      <c r="C3" s="630"/>
      <c r="D3" s="631"/>
      <c r="E3" s="146"/>
      <c r="F3" s="146"/>
      <c r="G3" s="627" t="s">
        <v>3208</v>
      </c>
      <c r="H3" s="572"/>
      <c r="I3" s="239">
        <f t="shared" ref="I3:I47" si="0">H3*E3</f>
        <v>0</v>
      </c>
    </row>
    <row r="4" spans="1:9" ht="100" customHeight="1">
      <c r="A4" s="641">
        <v>3</v>
      </c>
      <c r="B4" s="541" t="s">
        <v>4481</v>
      </c>
      <c r="C4" s="256" t="s">
        <v>851</v>
      </c>
      <c r="D4" s="573"/>
      <c r="E4" s="146">
        <v>1</v>
      </c>
      <c r="F4" s="146"/>
      <c r="G4" s="628" t="s">
        <v>4525</v>
      </c>
      <c r="H4" s="263">
        <v>145000</v>
      </c>
      <c r="I4" s="239">
        <f t="shared" si="0"/>
        <v>145000</v>
      </c>
    </row>
    <row r="5" spans="1:9" ht="100" customHeight="1">
      <c r="A5" s="641">
        <v>4</v>
      </c>
      <c r="B5" s="541" t="s">
        <v>4482</v>
      </c>
      <c r="C5" s="256" t="s">
        <v>852</v>
      </c>
      <c r="D5" s="271"/>
      <c r="E5" s="146">
        <v>4</v>
      </c>
      <c r="F5" s="146"/>
      <c r="G5" s="199" t="s">
        <v>4526</v>
      </c>
      <c r="H5" s="574">
        <v>2393</v>
      </c>
      <c r="I5" s="239">
        <f t="shared" si="0"/>
        <v>9572</v>
      </c>
    </row>
    <row r="6" spans="1:9" ht="100" customHeight="1">
      <c r="A6" s="641">
        <v>5</v>
      </c>
      <c r="B6" s="541" t="s">
        <v>4483</v>
      </c>
      <c r="C6" s="256" t="s">
        <v>853</v>
      </c>
      <c r="D6" s="271"/>
      <c r="E6" s="146">
        <v>1</v>
      </c>
      <c r="F6" s="146"/>
      <c r="G6" s="628" t="s">
        <v>4527</v>
      </c>
      <c r="H6" s="263">
        <v>160000</v>
      </c>
      <c r="I6" s="239">
        <f t="shared" si="0"/>
        <v>160000</v>
      </c>
    </row>
    <row r="7" spans="1:9" ht="100" customHeight="1">
      <c r="A7" s="641">
        <v>6</v>
      </c>
      <c r="B7" s="541" t="s">
        <v>4484</v>
      </c>
      <c r="C7" s="256" t="s">
        <v>854</v>
      </c>
      <c r="D7" s="271"/>
      <c r="E7" s="146">
        <v>4</v>
      </c>
      <c r="F7" s="146"/>
      <c r="G7" s="272" t="s">
        <v>3367</v>
      </c>
      <c r="H7" s="280">
        <v>1935</v>
      </c>
      <c r="I7" s="239">
        <f t="shared" si="0"/>
        <v>7740</v>
      </c>
    </row>
    <row r="8" spans="1:9" ht="100" customHeight="1">
      <c r="A8" s="641">
        <v>7</v>
      </c>
      <c r="B8" s="541" t="s">
        <v>4485</v>
      </c>
      <c r="C8" s="257"/>
      <c r="D8" s="575"/>
      <c r="E8" s="146">
        <v>2</v>
      </c>
      <c r="F8" s="146"/>
      <c r="G8" s="627" t="s">
        <v>4528</v>
      </c>
      <c r="H8" s="572">
        <v>3080</v>
      </c>
      <c r="I8" s="239">
        <f t="shared" si="0"/>
        <v>6160</v>
      </c>
    </row>
    <row r="9" spans="1:9" ht="14.5">
      <c r="A9" s="641">
        <v>8</v>
      </c>
      <c r="B9" s="541" t="s">
        <v>4486</v>
      </c>
      <c r="C9" s="257"/>
      <c r="D9" s="246"/>
      <c r="E9" s="146"/>
      <c r="F9" s="274"/>
      <c r="G9" s="234" t="s">
        <v>4425</v>
      </c>
      <c r="H9" s="275"/>
      <c r="I9" s="239">
        <f t="shared" si="0"/>
        <v>0</v>
      </c>
    </row>
    <row r="10" spans="1:9" ht="100" customHeight="1">
      <c r="A10" s="641">
        <v>9</v>
      </c>
      <c r="B10" s="541" t="s">
        <v>4487</v>
      </c>
      <c r="C10" s="256" t="s">
        <v>855</v>
      </c>
      <c r="D10" s="171" t="s">
        <v>856</v>
      </c>
      <c r="E10" s="146">
        <v>2</v>
      </c>
      <c r="F10" s="274"/>
      <c r="G10" s="201" t="s">
        <v>4529</v>
      </c>
      <c r="H10" s="280">
        <v>220030</v>
      </c>
      <c r="I10" s="239">
        <f t="shared" si="0"/>
        <v>440060</v>
      </c>
    </row>
    <row r="11" spans="1:9" ht="100" customHeight="1">
      <c r="A11" s="641">
        <v>10</v>
      </c>
      <c r="B11" s="541" t="s">
        <v>4488</v>
      </c>
      <c r="C11" s="256" t="s">
        <v>855</v>
      </c>
      <c r="D11" s="171" t="s">
        <v>856</v>
      </c>
      <c r="E11" s="146">
        <v>2</v>
      </c>
      <c r="F11" s="146"/>
      <c r="G11" s="201" t="s">
        <v>4530</v>
      </c>
      <c r="H11" s="280">
        <v>200580</v>
      </c>
      <c r="I11" s="239">
        <f t="shared" si="0"/>
        <v>401160</v>
      </c>
    </row>
    <row r="12" spans="1:9" ht="100" customHeight="1">
      <c r="A12" s="641">
        <v>11</v>
      </c>
      <c r="B12" s="541" t="s">
        <v>4489</v>
      </c>
      <c r="C12" s="257"/>
      <c r="D12" s="271"/>
      <c r="E12" s="146">
        <v>2</v>
      </c>
      <c r="F12" s="146"/>
      <c r="G12" s="272" t="s">
        <v>4531</v>
      </c>
      <c r="H12" s="263">
        <v>5000</v>
      </c>
      <c r="I12" s="239">
        <f t="shared" si="0"/>
        <v>10000</v>
      </c>
    </row>
    <row r="13" spans="1:9" ht="100" customHeight="1">
      <c r="A13" s="643"/>
      <c r="B13" s="541" t="s">
        <v>4490</v>
      </c>
      <c r="C13" s="256" t="s">
        <v>857</v>
      </c>
      <c r="D13" s="271"/>
      <c r="E13" s="146">
        <v>2</v>
      </c>
      <c r="F13" s="146"/>
      <c r="G13" s="272" t="s">
        <v>4532</v>
      </c>
      <c r="H13" s="263">
        <v>121315</v>
      </c>
      <c r="I13" s="239">
        <f t="shared" si="0"/>
        <v>242630</v>
      </c>
    </row>
    <row r="14" spans="1:9" ht="100" customHeight="1">
      <c r="A14" s="641">
        <v>12</v>
      </c>
      <c r="B14" s="541" t="s">
        <v>4491</v>
      </c>
      <c r="C14" s="256" t="s">
        <v>858</v>
      </c>
      <c r="D14" s="271"/>
      <c r="E14" s="146">
        <v>1</v>
      </c>
      <c r="F14" s="146"/>
      <c r="G14" s="272" t="s">
        <v>3368</v>
      </c>
      <c r="H14" s="263">
        <v>750</v>
      </c>
      <c r="I14" s="239">
        <f t="shared" si="0"/>
        <v>750</v>
      </c>
    </row>
    <row r="15" spans="1:9" ht="100" customHeight="1">
      <c r="A15" s="641">
        <v>13</v>
      </c>
      <c r="B15" s="541" t="s">
        <v>4492</v>
      </c>
      <c r="C15" s="257"/>
      <c r="D15" s="271"/>
      <c r="E15" s="146">
        <v>10</v>
      </c>
      <c r="F15" s="146"/>
      <c r="G15" s="628" t="s">
        <v>4533</v>
      </c>
      <c r="H15" s="263">
        <v>200</v>
      </c>
      <c r="I15" s="239">
        <f t="shared" si="0"/>
        <v>2000</v>
      </c>
    </row>
    <row r="16" spans="1:9" ht="100" customHeight="1">
      <c r="A16" s="641">
        <v>14</v>
      </c>
      <c r="B16" s="541" t="s">
        <v>4493</v>
      </c>
      <c r="C16" s="256" t="s">
        <v>859</v>
      </c>
      <c r="D16" s="246"/>
      <c r="E16" s="146">
        <v>4</v>
      </c>
      <c r="F16" s="146"/>
      <c r="G16" s="627" t="s">
        <v>4534</v>
      </c>
      <c r="H16" s="276">
        <v>17000</v>
      </c>
      <c r="I16" s="239">
        <f t="shared" si="0"/>
        <v>68000</v>
      </c>
    </row>
    <row r="17" spans="1:9" ht="100" customHeight="1">
      <c r="A17" s="641">
        <v>15</v>
      </c>
      <c r="B17" s="541" t="s">
        <v>4494</v>
      </c>
      <c r="C17" s="256" t="s">
        <v>860</v>
      </c>
      <c r="D17" s="246"/>
      <c r="E17" s="146">
        <v>1</v>
      </c>
      <c r="F17" s="146"/>
      <c r="G17" s="628" t="s">
        <v>4535</v>
      </c>
      <c r="H17" s="263">
        <v>59000</v>
      </c>
      <c r="I17" s="239">
        <f t="shared" si="0"/>
        <v>59000</v>
      </c>
    </row>
    <row r="18" spans="1:9" ht="100" customHeight="1">
      <c r="A18" s="641">
        <v>16</v>
      </c>
      <c r="B18" s="541" t="s">
        <v>4495</v>
      </c>
      <c r="C18" s="256" t="s">
        <v>861</v>
      </c>
      <c r="D18" s="246"/>
      <c r="E18" s="146">
        <v>1</v>
      </c>
      <c r="F18" s="146"/>
      <c r="G18" s="628" t="s">
        <v>4536</v>
      </c>
      <c r="H18" s="263">
        <v>47000</v>
      </c>
      <c r="I18" s="239">
        <f t="shared" si="0"/>
        <v>47000</v>
      </c>
    </row>
    <row r="19" spans="1:9" ht="100" customHeight="1">
      <c r="A19" s="641">
        <v>17</v>
      </c>
      <c r="B19" s="541" t="s">
        <v>4496</v>
      </c>
      <c r="C19" s="256" t="s">
        <v>862</v>
      </c>
      <c r="D19" s="271"/>
      <c r="E19" s="146">
        <v>2</v>
      </c>
      <c r="F19" s="146"/>
      <c r="G19" s="272" t="s">
        <v>4537</v>
      </c>
      <c r="H19" s="276">
        <v>66000</v>
      </c>
      <c r="I19" s="239">
        <f t="shared" si="0"/>
        <v>132000</v>
      </c>
    </row>
    <row r="20" spans="1:9" ht="132.75" customHeight="1">
      <c r="A20" s="641">
        <v>18</v>
      </c>
      <c r="B20" s="541" t="s">
        <v>4497</v>
      </c>
      <c r="C20" s="256" t="s">
        <v>863</v>
      </c>
      <c r="D20" s="246"/>
      <c r="E20" s="146">
        <v>1</v>
      </c>
      <c r="F20" s="146"/>
      <c r="G20" s="272" t="s">
        <v>4538</v>
      </c>
      <c r="H20" s="572">
        <v>525000</v>
      </c>
      <c r="I20" s="239">
        <f t="shared" si="0"/>
        <v>525000</v>
      </c>
    </row>
    <row r="21" spans="1:9" ht="100" customHeight="1">
      <c r="A21" s="641">
        <v>19</v>
      </c>
      <c r="B21" s="541" t="s">
        <v>4498</v>
      </c>
      <c r="C21" s="257"/>
      <c r="D21" s="246"/>
      <c r="E21" s="146">
        <v>2</v>
      </c>
      <c r="F21" s="146"/>
      <c r="G21" s="272" t="s">
        <v>3369</v>
      </c>
      <c r="H21" s="263">
        <v>39000</v>
      </c>
      <c r="I21" s="239">
        <f t="shared" si="0"/>
        <v>78000</v>
      </c>
    </row>
    <row r="22" spans="1:9" ht="14.5">
      <c r="A22" s="642">
        <v>20</v>
      </c>
      <c r="B22" s="646" t="s">
        <v>4499</v>
      </c>
      <c r="C22" s="630"/>
      <c r="D22" s="631"/>
      <c r="E22" s="146"/>
      <c r="F22" s="146"/>
      <c r="G22" s="627" t="s">
        <v>4425</v>
      </c>
      <c r="H22" s="572"/>
      <c r="I22" s="239">
        <f t="shared" si="0"/>
        <v>0</v>
      </c>
    </row>
    <row r="23" spans="1:9" ht="100" customHeight="1">
      <c r="A23" s="641">
        <v>21</v>
      </c>
      <c r="B23" s="541" t="s">
        <v>4500</v>
      </c>
      <c r="C23" s="256" t="s">
        <v>864</v>
      </c>
      <c r="D23" s="271"/>
      <c r="E23" s="146">
        <v>2</v>
      </c>
      <c r="F23" s="146"/>
      <c r="G23" s="272" t="s">
        <v>4539</v>
      </c>
      <c r="H23" s="263">
        <v>7000</v>
      </c>
      <c r="I23" s="239">
        <f t="shared" si="0"/>
        <v>14000</v>
      </c>
    </row>
    <row r="24" spans="1:9" ht="100" customHeight="1">
      <c r="A24" s="641">
        <v>22</v>
      </c>
      <c r="B24" s="541" t="s">
        <v>4501</v>
      </c>
      <c r="C24" s="256" t="s">
        <v>865</v>
      </c>
      <c r="D24" s="246"/>
      <c r="E24" s="146">
        <v>4</v>
      </c>
      <c r="F24" s="146"/>
      <c r="G24" s="272" t="s">
        <v>4540</v>
      </c>
      <c r="H24" s="263">
        <v>37800</v>
      </c>
      <c r="I24" s="239">
        <f t="shared" si="0"/>
        <v>151200</v>
      </c>
    </row>
    <row r="25" spans="1:9" ht="100" customHeight="1">
      <c r="A25" s="641">
        <v>23</v>
      </c>
      <c r="B25" s="541" t="s">
        <v>4502</v>
      </c>
      <c r="C25" s="256" t="s">
        <v>866</v>
      </c>
      <c r="D25" s="246"/>
      <c r="E25" s="146">
        <v>1</v>
      </c>
      <c r="F25" s="146"/>
      <c r="G25" s="627" t="s">
        <v>4541</v>
      </c>
      <c r="H25" s="263">
        <v>5500</v>
      </c>
      <c r="I25" s="239">
        <f t="shared" si="0"/>
        <v>5500</v>
      </c>
    </row>
    <row r="26" spans="1:9" ht="100" customHeight="1">
      <c r="A26" s="641">
        <v>24</v>
      </c>
      <c r="B26" s="541" t="s">
        <v>4503</v>
      </c>
      <c r="C26" s="256" t="s">
        <v>867</v>
      </c>
      <c r="D26" s="246"/>
      <c r="E26" s="146">
        <v>1</v>
      </c>
      <c r="F26" s="146"/>
      <c r="G26" s="272" t="s">
        <v>4542</v>
      </c>
      <c r="H26" s="263">
        <v>36300</v>
      </c>
      <c r="I26" s="239">
        <f t="shared" si="0"/>
        <v>36300</v>
      </c>
    </row>
    <row r="27" spans="1:9" ht="100" customHeight="1">
      <c r="A27" s="641">
        <v>25</v>
      </c>
      <c r="B27" s="541" t="s">
        <v>4504</v>
      </c>
      <c r="C27" s="256" t="s">
        <v>868</v>
      </c>
      <c r="D27" s="246"/>
      <c r="E27" s="146">
        <v>8</v>
      </c>
      <c r="F27" s="146"/>
      <c r="G27" s="272" t="s">
        <v>3370</v>
      </c>
      <c r="H27" s="263">
        <v>84</v>
      </c>
      <c r="I27" s="239">
        <f t="shared" si="0"/>
        <v>672</v>
      </c>
    </row>
    <row r="28" spans="1:9" ht="100" customHeight="1">
      <c r="A28" s="641">
        <v>26</v>
      </c>
      <c r="B28" s="541" t="s">
        <v>4505</v>
      </c>
      <c r="C28" s="256" t="s">
        <v>869</v>
      </c>
      <c r="D28" s="246"/>
      <c r="E28" s="146">
        <v>2</v>
      </c>
      <c r="F28" s="146"/>
      <c r="G28" s="272" t="s">
        <v>3371</v>
      </c>
      <c r="H28" s="263">
        <v>70700</v>
      </c>
      <c r="I28" s="239">
        <f t="shared" si="0"/>
        <v>141400</v>
      </c>
    </row>
    <row r="29" spans="1:9" ht="100" customHeight="1">
      <c r="A29" s="641">
        <v>27</v>
      </c>
      <c r="B29" s="541" t="s">
        <v>4506</v>
      </c>
      <c r="C29" s="256" t="s">
        <v>870</v>
      </c>
      <c r="D29" s="271"/>
      <c r="E29" s="146">
        <v>2</v>
      </c>
      <c r="F29" s="146"/>
      <c r="G29" s="360" t="s">
        <v>4543</v>
      </c>
      <c r="H29" s="263">
        <v>133000</v>
      </c>
      <c r="I29" s="239">
        <f t="shared" si="0"/>
        <v>266000</v>
      </c>
    </row>
    <row r="30" spans="1:9" ht="100" customHeight="1">
      <c r="A30" s="641">
        <v>28</v>
      </c>
      <c r="B30" s="541" t="s">
        <v>4507</v>
      </c>
      <c r="C30" s="256" t="s">
        <v>871</v>
      </c>
      <c r="D30" s="246"/>
      <c r="E30" s="146">
        <v>10</v>
      </c>
      <c r="F30" s="146"/>
      <c r="G30" s="272" t="s">
        <v>3372</v>
      </c>
      <c r="H30" s="263">
        <v>450</v>
      </c>
      <c r="I30" s="239">
        <f t="shared" si="0"/>
        <v>4500</v>
      </c>
    </row>
    <row r="31" spans="1:9" ht="100" customHeight="1">
      <c r="A31" s="641">
        <v>29</v>
      </c>
      <c r="B31" s="541" t="s">
        <v>4508</v>
      </c>
      <c r="C31" s="256" t="s">
        <v>872</v>
      </c>
      <c r="D31" s="271"/>
      <c r="E31" s="146">
        <v>2</v>
      </c>
      <c r="F31" s="146"/>
      <c r="G31" s="628" t="s">
        <v>4544</v>
      </c>
      <c r="H31" s="263">
        <v>10450</v>
      </c>
      <c r="I31" s="239">
        <f t="shared" si="0"/>
        <v>20900</v>
      </c>
    </row>
    <row r="32" spans="1:9" ht="100" customHeight="1">
      <c r="A32" s="641">
        <v>30</v>
      </c>
      <c r="B32" s="541" t="s">
        <v>4509</v>
      </c>
      <c r="C32" s="257"/>
      <c r="D32" s="271"/>
      <c r="E32" s="146">
        <v>1</v>
      </c>
      <c r="F32" s="146"/>
      <c r="G32" s="272" t="s">
        <v>4545</v>
      </c>
      <c r="H32" s="263">
        <v>148750</v>
      </c>
      <c r="I32" s="239">
        <f t="shared" si="0"/>
        <v>148750</v>
      </c>
    </row>
    <row r="33" spans="1:9" ht="96" customHeight="1">
      <c r="A33" s="641">
        <v>31</v>
      </c>
      <c r="B33" s="647" t="s">
        <v>4510</v>
      </c>
      <c r="C33" s="257"/>
      <c r="D33" s="246"/>
      <c r="E33" s="146">
        <v>1</v>
      </c>
      <c r="F33" s="146"/>
      <c r="G33" s="224" t="s">
        <v>4510</v>
      </c>
      <c r="H33" s="263">
        <v>265000</v>
      </c>
      <c r="I33" s="239">
        <f t="shared" si="0"/>
        <v>265000</v>
      </c>
    </row>
    <row r="34" spans="1:9" ht="100" customHeight="1">
      <c r="A34" s="641">
        <v>32</v>
      </c>
      <c r="B34" s="541" t="s">
        <v>4511</v>
      </c>
      <c r="C34" s="257"/>
      <c r="D34" s="246"/>
      <c r="E34" s="146">
        <v>1</v>
      </c>
      <c r="F34" s="146"/>
      <c r="G34" s="628" t="s">
        <v>4546</v>
      </c>
      <c r="H34" s="263">
        <v>12925</v>
      </c>
      <c r="I34" s="239">
        <f t="shared" si="0"/>
        <v>12925</v>
      </c>
    </row>
    <row r="35" spans="1:9" ht="100" customHeight="1">
      <c r="A35" s="641">
        <v>32</v>
      </c>
      <c r="B35" s="541" t="s">
        <v>4512</v>
      </c>
      <c r="C35" s="256" t="s">
        <v>873</v>
      </c>
      <c r="D35" s="246"/>
      <c r="E35" s="146">
        <v>2</v>
      </c>
      <c r="F35" s="146"/>
      <c r="G35" s="360" t="s">
        <v>4547</v>
      </c>
      <c r="H35" s="576">
        <v>68464</v>
      </c>
      <c r="I35" s="239">
        <f t="shared" si="0"/>
        <v>136928</v>
      </c>
    </row>
    <row r="36" spans="1:9" ht="100" customHeight="1">
      <c r="A36" s="641">
        <v>32</v>
      </c>
      <c r="B36" s="541" t="s">
        <v>4513</v>
      </c>
      <c r="C36" s="257"/>
      <c r="D36" s="246"/>
      <c r="E36" s="146">
        <v>3</v>
      </c>
      <c r="F36" s="146"/>
      <c r="G36" s="628" t="s">
        <v>4548</v>
      </c>
      <c r="H36" s="263">
        <v>9570</v>
      </c>
      <c r="I36" s="239">
        <f t="shared" si="0"/>
        <v>28710</v>
      </c>
    </row>
    <row r="37" spans="1:9" ht="100" customHeight="1">
      <c r="A37" s="641">
        <v>32</v>
      </c>
      <c r="B37" s="541" t="s">
        <v>4514</v>
      </c>
      <c r="C37" s="257"/>
      <c r="D37" s="246"/>
      <c r="E37" s="146">
        <v>2</v>
      </c>
      <c r="F37" s="146"/>
      <c r="G37" s="628" t="s">
        <v>4549</v>
      </c>
      <c r="H37" s="263">
        <v>35090</v>
      </c>
      <c r="I37" s="239">
        <f t="shared" si="0"/>
        <v>70180</v>
      </c>
    </row>
    <row r="38" spans="1:9" ht="100" customHeight="1">
      <c r="A38" s="641">
        <v>32</v>
      </c>
      <c r="B38" s="541" t="s">
        <v>4515</v>
      </c>
      <c r="C38" s="256" t="s">
        <v>874</v>
      </c>
      <c r="D38" s="246"/>
      <c r="E38" s="146">
        <v>10</v>
      </c>
      <c r="F38" s="281"/>
      <c r="G38" s="301" t="s">
        <v>4550</v>
      </c>
      <c r="H38" s="263">
        <v>17330</v>
      </c>
      <c r="I38" s="239">
        <f t="shared" si="0"/>
        <v>173300</v>
      </c>
    </row>
    <row r="39" spans="1:9" ht="100" customHeight="1">
      <c r="A39" s="641">
        <v>32</v>
      </c>
      <c r="B39" s="541" t="s">
        <v>4516</v>
      </c>
      <c r="C39" s="256" t="s">
        <v>875</v>
      </c>
      <c r="D39" s="246"/>
      <c r="E39" s="146">
        <v>10</v>
      </c>
      <c r="F39" s="146"/>
      <c r="G39" s="301" t="s">
        <v>4551</v>
      </c>
      <c r="H39" s="263">
        <v>24500</v>
      </c>
      <c r="I39" s="239">
        <f t="shared" si="0"/>
        <v>245000</v>
      </c>
    </row>
    <row r="40" spans="1:9" ht="100" customHeight="1">
      <c r="A40" s="643"/>
      <c r="B40" s="541" t="s">
        <v>4517</v>
      </c>
      <c r="C40" s="257"/>
      <c r="D40" s="246"/>
      <c r="E40" s="146">
        <v>4</v>
      </c>
      <c r="F40" s="146"/>
      <c r="G40" s="360" t="s">
        <v>3373</v>
      </c>
      <c r="H40" s="263">
        <v>32000</v>
      </c>
      <c r="I40" s="239">
        <f t="shared" si="0"/>
        <v>128000</v>
      </c>
    </row>
    <row r="41" spans="1:9" ht="14.5">
      <c r="A41" s="641">
        <v>32</v>
      </c>
      <c r="B41" s="541" t="s">
        <v>4518</v>
      </c>
      <c r="C41" s="256" t="s">
        <v>876</v>
      </c>
      <c r="D41" s="246"/>
      <c r="E41" s="146"/>
      <c r="F41" s="146"/>
      <c r="G41" s="272"/>
      <c r="H41" s="572"/>
      <c r="I41" s="239">
        <f t="shared" si="0"/>
        <v>0</v>
      </c>
    </row>
    <row r="42" spans="1:9" ht="100" customHeight="1">
      <c r="A42" s="641">
        <v>32</v>
      </c>
      <c r="B42" s="541" t="s">
        <v>4519</v>
      </c>
      <c r="C42" s="256" t="s">
        <v>877</v>
      </c>
      <c r="D42" s="246"/>
      <c r="E42" s="146">
        <v>1</v>
      </c>
      <c r="F42" s="146"/>
      <c r="G42" s="272" t="s">
        <v>4552</v>
      </c>
      <c r="H42" s="263">
        <v>16500</v>
      </c>
      <c r="I42" s="239">
        <f t="shared" si="0"/>
        <v>16500</v>
      </c>
    </row>
    <row r="43" spans="1:9" ht="100" customHeight="1">
      <c r="A43" s="641">
        <v>32</v>
      </c>
      <c r="B43" s="541" t="s">
        <v>4520</v>
      </c>
      <c r="C43" s="256" t="s">
        <v>878</v>
      </c>
      <c r="D43" s="246"/>
      <c r="E43" s="146">
        <v>1</v>
      </c>
      <c r="F43" s="577"/>
      <c r="G43" s="627" t="s">
        <v>4553</v>
      </c>
      <c r="H43" s="572">
        <v>213400</v>
      </c>
      <c r="I43" s="239">
        <f t="shared" si="0"/>
        <v>213400</v>
      </c>
    </row>
    <row r="44" spans="1:9" ht="100" customHeight="1">
      <c r="A44" s="641">
        <v>32</v>
      </c>
      <c r="B44" s="541" t="s">
        <v>4521</v>
      </c>
      <c r="C44" s="256" t="s">
        <v>879</v>
      </c>
      <c r="D44" s="246"/>
      <c r="E44" s="146">
        <v>6</v>
      </c>
      <c r="F44" s="146"/>
      <c r="G44" s="628" t="s">
        <v>3374</v>
      </c>
      <c r="H44" s="263">
        <v>7800</v>
      </c>
      <c r="I44" s="239">
        <f t="shared" si="0"/>
        <v>46800</v>
      </c>
    </row>
    <row r="45" spans="1:9" ht="100" customHeight="1">
      <c r="A45" s="641">
        <v>32</v>
      </c>
      <c r="B45" s="541" t="s">
        <v>4522</v>
      </c>
      <c r="C45" s="256" t="s">
        <v>880</v>
      </c>
      <c r="D45" s="246"/>
      <c r="E45" s="146">
        <v>1</v>
      </c>
      <c r="F45" s="146"/>
      <c r="G45" s="272" t="s">
        <v>4554</v>
      </c>
      <c r="H45" s="263">
        <v>37650</v>
      </c>
      <c r="I45" s="239">
        <f t="shared" si="0"/>
        <v>37650</v>
      </c>
    </row>
    <row r="46" spans="1:9" ht="100" customHeight="1">
      <c r="A46" s="641">
        <v>32</v>
      </c>
      <c r="B46" s="541" t="s">
        <v>4523</v>
      </c>
      <c r="C46" s="256" t="s">
        <v>881</v>
      </c>
      <c r="D46" s="246"/>
      <c r="E46" s="146">
        <v>2</v>
      </c>
      <c r="F46" s="146"/>
      <c r="G46" s="272" t="s">
        <v>4555</v>
      </c>
      <c r="H46" s="263">
        <v>38635</v>
      </c>
      <c r="I46" s="239">
        <f t="shared" si="0"/>
        <v>77270</v>
      </c>
    </row>
    <row r="47" spans="1:9" ht="100" customHeight="1" thickBot="1">
      <c r="A47" s="644">
        <v>32</v>
      </c>
      <c r="B47" s="648" t="s">
        <v>4524</v>
      </c>
      <c r="C47" s="632" t="s">
        <v>882</v>
      </c>
      <c r="D47" s="633"/>
      <c r="E47" s="287">
        <v>2</v>
      </c>
      <c r="F47" s="287"/>
      <c r="G47" s="634" t="s">
        <v>3375</v>
      </c>
      <c r="H47" s="635">
        <v>83160</v>
      </c>
      <c r="I47" s="645">
        <f t="shared" si="0"/>
        <v>166320</v>
      </c>
    </row>
    <row r="48" spans="1:9" ht="15" customHeight="1" thickBot="1">
      <c r="A48" s="636"/>
      <c r="B48" s="649"/>
      <c r="C48" s="637"/>
      <c r="D48" s="637"/>
      <c r="E48" s="637"/>
      <c r="F48" s="637"/>
      <c r="G48" s="1544" t="s">
        <v>3181</v>
      </c>
      <c r="H48" s="1587"/>
      <c r="I48" s="639">
        <f>SUM(I2:I47)</f>
        <v>4744652</v>
      </c>
    </row>
  </sheetData>
  <mergeCells count="1">
    <mergeCell ref="G48:H48"/>
  </mergeCells>
  <pageMargins left="0.27559099999999997" right="0.27559099999999997" top="0.39370100000000002" bottom="0.39370100000000002" header="0.19685" footer="0.19685"/>
  <pageSetup orientation="portrait"/>
  <headerFooter>
    <oddFooter>&amp;C&amp;"Helvetica Neue,Regular"&amp;12&amp;K000000&amp;P</oddFooter>
  </headerFooter>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I17"/>
  <sheetViews>
    <sheetView showGridLines="0" topLeftCell="A13" workbookViewId="0">
      <selection activeCell="G26" sqref="G26"/>
    </sheetView>
  </sheetViews>
  <sheetFormatPr defaultColWidth="8.81640625" defaultRowHeight="16" customHeight="1"/>
  <cols>
    <col min="1" max="1" width="6.81640625" style="4" bestFit="1" customWidth="1"/>
    <col min="2" max="2" width="18.453125" style="4" customWidth="1"/>
    <col min="3" max="3" width="19.453125" style="4" customWidth="1"/>
    <col min="4" max="4" width="14.81640625" style="4" customWidth="1"/>
    <col min="5" max="5" width="8.81640625" style="4" customWidth="1"/>
    <col min="6" max="6" width="18.1796875" style="4" customWidth="1"/>
    <col min="7" max="7" width="45.81640625" style="223" bestFit="1" customWidth="1"/>
    <col min="8" max="8" width="13.7265625" style="4" bestFit="1" customWidth="1"/>
    <col min="9" max="9" width="16.26953125" style="4" bestFit="1" customWidth="1"/>
    <col min="10" max="16384" width="8.81640625" style="4"/>
  </cols>
  <sheetData>
    <row r="1" spans="1:9" ht="35.15" customHeight="1">
      <c r="A1" s="640" t="s">
        <v>4203</v>
      </c>
      <c r="B1" s="211" t="s">
        <v>181</v>
      </c>
      <c r="C1" s="211" t="s">
        <v>152</v>
      </c>
      <c r="D1" s="211" t="s">
        <v>174</v>
      </c>
      <c r="E1" s="211" t="s">
        <v>3142</v>
      </c>
      <c r="F1" s="211" t="s">
        <v>3153</v>
      </c>
      <c r="G1" s="194" t="s">
        <v>3154</v>
      </c>
      <c r="H1" s="695" t="s">
        <v>3155</v>
      </c>
      <c r="I1" s="195" t="s">
        <v>3156</v>
      </c>
    </row>
    <row r="2" spans="1:9" ht="58">
      <c r="A2" s="769">
        <v>1</v>
      </c>
      <c r="B2" s="143" t="s">
        <v>883</v>
      </c>
      <c r="C2" s="143" t="s">
        <v>884</v>
      </c>
      <c r="D2" s="146"/>
      <c r="E2" s="146">
        <v>20</v>
      </c>
      <c r="F2" s="146"/>
      <c r="G2" s="628" t="s">
        <v>3376</v>
      </c>
      <c r="H2" s="209">
        <v>423.8</v>
      </c>
      <c r="I2" s="239">
        <f>H2*E2</f>
        <v>8476</v>
      </c>
    </row>
    <row r="3" spans="1:9" ht="75" customHeight="1">
      <c r="A3" s="769">
        <v>2</v>
      </c>
      <c r="B3" s="143" t="s">
        <v>885</v>
      </c>
      <c r="C3" s="143" t="s">
        <v>886</v>
      </c>
      <c r="D3" s="146"/>
      <c r="E3" s="146">
        <v>10</v>
      </c>
      <c r="F3" s="1589"/>
      <c r="G3" s="282" t="s">
        <v>3377</v>
      </c>
      <c r="H3" s="209">
        <v>430.3</v>
      </c>
      <c r="I3" s="239">
        <f t="shared" ref="I3:I16" si="0">H3*E3</f>
        <v>4303</v>
      </c>
    </row>
    <row r="4" spans="1:9" ht="52.5" customHeight="1">
      <c r="A4" s="769">
        <v>3</v>
      </c>
      <c r="B4" s="143" t="s">
        <v>887</v>
      </c>
      <c r="C4" s="143" t="s">
        <v>888</v>
      </c>
      <c r="D4" s="146"/>
      <c r="E4" s="146">
        <v>10</v>
      </c>
      <c r="F4" s="1589"/>
      <c r="G4" s="282" t="s">
        <v>3378</v>
      </c>
      <c r="H4" s="209">
        <v>698.1</v>
      </c>
      <c r="I4" s="239">
        <f t="shared" si="0"/>
        <v>6981</v>
      </c>
    </row>
    <row r="5" spans="1:9" ht="52.5" customHeight="1">
      <c r="A5" s="769">
        <v>4</v>
      </c>
      <c r="B5" s="143" t="s">
        <v>889</v>
      </c>
      <c r="C5" s="552" t="s">
        <v>890</v>
      </c>
      <c r="D5" s="146"/>
      <c r="E5" s="146">
        <v>4</v>
      </c>
      <c r="F5" s="283"/>
      <c r="G5" s="284" t="s">
        <v>890</v>
      </c>
      <c r="H5" s="603">
        <v>45000</v>
      </c>
      <c r="I5" s="239">
        <f t="shared" si="0"/>
        <v>180000</v>
      </c>
    </row>
    <row r="6" spans="1:9" ht="87" customHeight="1">
      <c r="A6" s="769">
        <v>5</v>
      </c>
      <c r="B6" s="143" t="s">
        <v>891</v>
      </c>
      <c r="C6" s="143" t="s">
        <v>892</v>
      </c>
      <c r="D6" s="146"/>
      <c r="E6" s="146">
        <v>15</v>
      </c>
      <c r="F6" s="285"/>
      <c r="G6" s="286" t="s">
        <v>3379</v>
      </c>
      <c r="H6" s="950">
        <v>22500</v>
      </c>
      <c r="I6" s="239">
        <f t="shared" si="0"/>
        <v>337500</v>
      </c>
    </row>
    <row r="7" spans="1:9" ht="75.75" customHeight="1">
      <c r="A7" s="769">
        <v>6</v>
      </c>
      <c r="B7" s="143" t="s">
        <v>893</v>
      </c>
      <c r="C7" s="143" t="s">
        <v>894</v>
      </c>
      <c r="D7" s="146"/>
      <c r="E7" s="146">
        <v>10</v>
      </c>
      <c r="F7" s="285"/>
      <c r="G7" s="286" t="s">
        <v>3380</v>
      </c>
      <c r="H7" s="950">
        <v>26500</v>
      </c>
      <c r="I7" s="239">
        <f t="shared" si="0"/>
        <v>265000</v>
      </c>
    </row>
    <row r="8" spans="1:9" ht="92.25" customHeight="1">
      <c r="A8" s="769">
        <v>7</v>
      </c>
      <c r="B8" s="143" t="s">
        <v>895</v>
      </c>
      <c r="C8" s="143" t="s">
        <v>896</v>
      </c>
      <c r="D8" s="146"/>
      <c r="E8" s="146">
        <v>2</v>
      </c>
      <c r="F8" s="285"/>
      <c r="G8" s="286" t="s">
        <v>3381</v>
      </c>
      <c r="H8" s="950">
        <v>19000</v>
      </c>
      <c r="I8" s="239">
        <f t="shared" si="0"/>
        <v>38000</v>
      </c>
    </row>
    <row r="9" spans="1:9" ht="56.15" customHeight="1">
      <c r="A9" s="769">
        <v>8</v>
      </c>
      <c r="B9" s="143" t="s">
        <v>897</v>
      </c>
      <c r="C9" s="143" t="s">
        <v>898</v>
      </c>
      <c r="D9" s="146"/>
      <c r="E9" s="146">
        <v>30</v>
      </c>
      <c r="F9" s="285"/>
      <c r="G9" s="282" t="s">
        <v>3382</v>
      </c>
      <c r="H9" s="209">
        <v>1085</v>
      </c>
      <c r="I9" s="239">
        <f t="shared" si="0"/>
        <v>32550</v>
      </c>
    </row>
    <row r="10" spans="1:9" ht="80.25" customHeight="1">
      <c r="A10" s="769">
        <v>9</v>
      </c>
      <c r="B10" s="143" t="s">
        <v>899</v>
      </c>
      <c r="C10" s="143" t="s">
        <v>900</v>
      </c>
      <c r="D10" s="146"/>
      <c r="E10" s="146">
        <v>20</v>
      </c>
      <c r="F10" s="285"/>
      <c r="G10" s="282" t="s">
        <v>3383</v>
      </c>
      <c r="H10" s="209">
        <v>1890</v>
      </c>
      <c r="I10" s="239">
        <f t="shared" si="0"/>
        <v>37800</v>
      </c>
    </row>
    <row r="11" spans="1:9" ht="78.75" customHeight="1">
      <c r="A11" s="769">
        <v>10</v>
      </c>
      <c r="B11" s="143" t="s">
        <v>901</v>
      </c>
      <c r="C11" s="143" t="s">
        <v>902</v>
      </c>
      <c r="D11" s="146"/>
      <c r="E11" s="146">
        <v>20</v>
      </c>
      <c r="F11" s="285"/>
      <c r="G11" s="282" t="s">
        <v>3384</v>
      </c>
      <c r="H11" s="209">
        <v>1960</v>
      </c>
      <c r="I11" s="239">
        <f t="shared" si="0"/>
        <v>39200</v>
      </c>
    </row>
    <row r="12" spans="1:9" ht="54" customHeight="1">
      <c r="A12" s="769">
        <v>11</v>
      </c>
      <c r="B12" s="143" t="s">
        <v>903</v>
      </c>
      <c r="C12" s="143" t="s">
        <v>904</v>
      </c>
      <c r="D12" s="146"/>
      <c r="E12" s="146">
        <v>5</v>
      </c>
      <c r="F12" s="285"/>
      <c r="G12" s="282" t="s">
        <v>3385</v>
      </c>
      <c r="H12" s="209">
        <v>26</v>
      </c>
      <c r="I12" s="239">
        <f t="shared" si="0"/>
        <v>130</v>
      </c>
    </row>
    <row r="13" spans="1:9" ht="62.25" customHeight="1">
      <c r="A13" s="769">
        <v>12</v>
      </c>
      <c r="B13" s="143" t="s">
        <v>905</v>
      </c>
      <c r="C13" s="143" t="s">
        <v>906</v>
      </c>
      <c r="D13" s="146"/>
      <c r="E13" s="146">
        <v>10</v>
      </c>
      <c r="F13" s="146"/>
      <c r="G13" s="143" t="s">
        <v>905</v>
      </c>
      <c r="H13" s="951">
        <v>3500</v>
      </c>
      <c r="I13" s="239">
        <f t="shared" si="0"/>
        <v>35000</v>
      </c>
    </row>
    <row r="14" spans="1:9" ht="58">
      <c r="A14" s="769">
        <v>13</v>
      </c>
      <c r="B14" s="143" t="s">
        <v>907</v>
      </c>
      <c r="C14" s="143" t="s">
        <v>908</v>
      </c>
      <c r="D14" s="146"/>
      <c r="E14" s="146">
        <v>50</v>
      </c>
      <c r="F14" s="285"/>
      <c r="G14" s="282" t="s">
        <v>3386</v>
      </c>
      <c r="H14" s="209">
        <v>351</v>
      </c>
      <c r="I14" s="239">
        <f t="shared" si="0"/>
        <v>17550</v>
      </c>
    </row>
    <row r="15" spans="1:9" ht="49.5" customHeight="1">
      <c r="A15" s="769">
        <v>13</v>
      </c>
      <c r="B15" s="143" t="s">
        <v>909</v>
      </c>
      <c r="C15" s="143" t="s">
        <v>910</v>
      </c>
      <c r="D15" s="146"/>
      <c r="E15" s="146">
        <v>36</v>
      </c>
      <c r="F15" s="146"/>
      <c r="G15" s="224" t="s">
        <v>3387</v>
      </c>
      <c r="H15" s="209">
        <v>900</v>
      </c>
      <c r="I15" s="239">
        <f t="shared" si="0"/>
        <v>32400</v>
      </c>
    </row>
    <row r="16" spans="1:9" ht="81" customHeight="1" thickBot="1">
      <c r="A16" s="940">
        <v>18</v>
      </c>
      <c r="B16" s="792" t="s">
        <v>911</v>
      </c>
      <c r="C16" s="792" t="s">
        <v>912</v>
      </c>
      <c r="D16" s="287"/>
      <c r="E16" s="287">
        <v>10</v>
      </c>
      <c r="F16" s="624"/>
      <c r="G16" s="607" t="s">
        <v>3388</v>
      </c>
      <c r="H16" s="953">
        <v>3450</v>
      </c>
      <c r="I16" s="645">
        <f t="shared" si="0"/>
        <v>34500</v>
      </c>
    </row>
    <row r="17" spans="1:9" ht="17.149999999999999" customHeight="1" thickBot="1">
      <c r="A17" s="852"/>
      <c r="B17" s="1588"/>
      <c r="C17" s="1588"/>
      <c r="D17" s="1588"/>
      <c r="E17" s="853"/>
      <c r="F17" s="796"/>
      <c r="G17" s="1538" t="s">
        <v>3181</v>
      </c>
      <c r="H17" s="1538"/>
      <c r="I17" s="954">
        <f>SUM(I2:I16)</f>
        <v>1069390</v>
      </c>
    </row>
  </sheetData>
  <mergeCells count="3">
    <mergeCell ref="B17:D17"/>
    <mergeCell ref="F3:F4"/>
    <mergeCell ref="G17:H17"/>
  </mergeCells>
  <pageMargins left="0.7" right="0.7" top="0.75" bottom="0.75" header="0.3" footer="0.3"/>
  <pageSetup orientation="landscape"/>
  <headerFooter>
    <oddFooter>&amp;C&amp;"Helvetica Neue,Regular"&amp;12&amp;K000000&amp;P</oddFooter>
  </headerFooter>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M117"/>
  <sheetViews>
    <sheetView showGridLines="0" topLeftCell="A115" workbookViewId="0">
      <selection activeCell="P5" sqref="P5"/>
    </sheetView>
  </sheetViews>
  <sheetFormatPr defaultRowHeight="15" customHeight="1"/>
  <cols>
    <col min="1" max="1" width="5.7265625" style="213" customWidth="1"/>
    <col min="2" max="2" width="18" style="213" customWidth="1"/>
    <col min="3" max="3" width="15.453125" style="213" customWidth="1"/>
    <col min="4" max="4" width="16.1796875" style="213" customWidth="1"/>
    <col min="5" max="5" width="9.81640625" style="213" customWidth="1"/>
    <col min="6" max="6" width="13.81640625" style="213" customWidth="1"/>
    <col min="7" max="7" width="6.453125" style="213" bestFit="1" customWidth="1"/>
    <col min="8" max="8" width="8.54296875" style="213" bestFit="1" customWidth="1"/>
    <col min="9" max="9" width="8.7265625" style="213" customWidth="1"/>
    <col min="10" max="10" width="21.26953125" style="213" customWidth="1"/>
    <col min="11" max="11" width="21.7265625" style="213" customWidth="1"/>
    <col min="12" max="12" width="15" style="290" customWidth="1"/>
    <col min="13" max="13" width="15.26953125" style="258" bestFit="1" customWidth="1"/>
    <col min="14" max="16384" width="8.7265625" style="213"/>
  </cols>
  <sheetData>
    <row r="1" spans="1:13" ht="39.65" customHeight="1">
      <c r="A1" s="775" t="s">
        <v>4203</v>
      </c>
      <c r="B1" s="650" t="s">
        <v>3175</v>
      </c>
      <c r="C1" s="650" t="s">
        <v>4696</v>
      </c>
      <c r="D1" s="650" t="s">
        <v>3176</v>
      </c>
      <c r="E1" s="650" t="s">
        <v>3483</v>
      </c>
      <c r="F1" s="650" t="s">
        <v>3486</v>
      </c>
      <c r="G1" s="650" t="s">
        <v>915</v>
      </c>
      <c r="H1" s="650" t="s">
        <v>916</v>
      </c>
      <c r="I1" s="777" t="s">
        <v>3142</v>
      </c>
      <c r="J1" s="777" t="s">
        <v>3153</v>
      </c>
      <c r="K1" s="777" t="s">
        <v>3154</v>
      </c>
      <c r="L1" s="966" t="s">
        <v>3155</v>
      </c>
      <c r="M1" s="967" t="s">
        <v>3156</v>
      </c>
    </row>
    <row r="2" spans="1:13" ht="100.4" customHeight="1">
      <c r="A2" s="957">
        <v>1</v>
      </c>
      <c r="B2" s="222"/>
      <c r="C2" s="143" t="s">
        <v>917</v>
      </c>
      <c r="D2" s="143" t="s">
        <v>918</v>
      </c>
      <c r="E2" s="143" t="s">
        <v>919</v>
      </c>
      <c r="F2" s="143" t="s">
        <v>920</v>
      </c>
      <c r="G2" s="955">
        <v>0.18</v>
      </c>
      <c r="H2" s="961"/>
      <c r="I2" s="625">
        <v>1</v>
      </c>
      <c r="J2" s="962"/>
      <c r="K2" s="354" t="s">
        <v>3389</v>
      </c>
      <c r="L2" s="209">
        <v>3936</v>
      </c>
      <c r="M2" s="239">
        <f>L2*I2</f>
        <v>3936</v>
      </c>
    </row>
    <row r="3" spans="1:13" ht="100.4" customHeight="1">
      <c r="A3" s="957">
        <v>2</v>
      </c>
      <c r="B3" s="222"/>
      <c r="C3" s="143" t="s">
        <v>917</v>
      </c>
      <c r="D3" s="143" t="s">
        <v>921</v>
      </c>
      <c r="E3" s="143" t="s">
        <v>919</v>
      </c>
      <c r="F3" s="143" t="s">
        <v>922</v>
      </c>
      <c r="G3" s="955">
        <v>0.18</v>
      </c>
      <c r="H3" s="961"/>
      <c r="I3" s="625">
        <v>1</v>
      </c>
      <c r="J3" s="962"/>
      <c r="K3" s="354" t="s">
        <v>3390</v>
      </c>
      <c r="L3" s="209">
        <v>4250</v>
      </c>
      <c r="M3" s="239">
        <f t="shared" ref="M3:M66" si="0">L3*I3</f>
        <v>4250</v>
      </c>
    </row>
    <row r="4" spans="1:13" ht="100.4" customHeight="1">
      <c r="A4" s="957">
        <v>3</v>
      </c>
      <c r="B4" s="222"/>
      <c r="C4" s="143" t="s">
        <v>923</v>
      </c>
      <c r="D4" s="143" t="s">
        <v>924</v>
      </c>
      <c r="E4" s="143" t="s">
        <v>919</v>
      </c>
      <c r="F4" s="143" t="s">
        <v>925</v>
      </c>
      <c r="G4" s="955">
        <v>0.18</v>
      </c>
      <c r="H4" s="961"/>
      <c r="I4" s="625">
        <v>2</v>
      </c>
      <c r="J4" s="963"/>
      <c r="K4" s="206" t="s">
        <v>3391</v>
      </c>
      <c r="L4" s="209">
        <v>1837</v>
      </c>
      <c r="M4" s="239">
        <f t="shared" si="0"/>
        <v>3674</v>
      </c>
    </row>
    <row r="5" spans="1:13" ht="100.4" customHeight="1">
      <c r="A5" s="957">
        <v>4</v>
      </c>
      <c r="B5" s="222"/>
      <c r="C5" s="143" t="s">
        <v>926</v>
      </c>
      <c r="D5" s="143" t="s">
        <v>927</v>
      </c>
      <c r="E5" s="143" t="s">
        <v>919</v>
      </c>
      <c r="F5" s="143" t="s">
        <v>928</v>
      </c>
      <c r="G5" s="955">
        <v>0.18</v>
      </c>
      <c r="H5" s="961"/>
      <c r="I5" s="625">
        <v>2</v>
      </c>
      <c r="J5" s="963"/>
      <c r="K5" s="206" t="s">
        <v>3392</v>
      </c>
      <c r="L5" s="209">
        <v>3280</v>
      </c>
      <c r="M5" s="239">
        <f t="shared" si="0"/>
        <v>6560</v>
      </c>
    </row>
    <row r="6" spans="1:13" ht="100.4" customHeight="1">
      <c r="A6" s="957">
        <v>5</v>
      </c>
      <c r="B6" s="222"/>
      <c r="C6" s="143" t="s">
        <v>929</v>
      </c>
      <c r="D6" s="143" t="s">
        <v>930</v>
      </c>
      <c r="E6" s="143" t="s">
        <v>919</v>
      </c>
      <c r="F6" s="143" t="s">
        <v>931</v>
      </c>
      <c r="G6" s="955">
        <v>0.18</v>
      </c>
      <c r="H6" s="961"/>
      <c r="I6" s="625">
        <v>2</v>
      </c>
      <c r="J6" s="963"/>
      <c r="K6" s="206" t="s">
        <v>3393</v>
      </c>
      <c r="L6" s="209">
        <v>1312</v>
      </c>
      <c r="M6" s="239">
        <f t="shared" si="0"/>
        <v>2624</v>
      </c>
    </row>
    <row r="7" spans="1:13" ht="100.4" customHeight="1">
      <c r="A7" s="957">
        <v>6</v>
      </c>
      <c r="B7" s="222"/>
      <c r="C7" s="143" t="s">
        <v>932</v>
      </c>
      <c r="D7" s="143" t="s">
        <v>933</v>
      </c>
      <c r="E7" s="143" t="s">
        <v>919</v>
      </c>
      <c r="F7" s="143" t="s">
        <v>934</v>
      </c>
      <c r="G7" s="955">
        <v>0.18</v>
      </c>
      <c r="H7" s="961"/>
      <c r="I7" s="625">
        <v>1</v>
      </c>
      <c r="J7" s="963"/>
      <c r="K7" s="206" t="s">
        <v>3394</v>
      </c>
      <c r="L7" s="209">
        <v>2624</v>
      </c>
      <c r="M7" s="239">
        <f t="shared" si="0"/>
        <v>2624</v>
      </c>
    </row>
    <row r="8" spans="1:13" ht="100.4" customHeight="1">
      <c r="A8" s="957">
        <v>7</v>
      </c>
      <c r="B8" s="222"/>
      <c r="C8" s="143" t="s">
        <v>935</v>
      </c>
      <c r="D8" s="143" t="s">
        <v>936</v>
      </c>
      <c r="E8" s="143" t="s">
        <v>919</v>
      </c>
      <c r="F8" s="143" t="s">
        <v>937</v>
      </c>
      <c r="G8" s="955">
        <v>0.18</v>
      </c>
      <c r="H8" s="961"/>
      <c r="I8" s="625">
        <v>1</v>
      </c>
      <c r="J8" s="963"/>
      <c r="K8" s="206" t="s">
        <v>3395</v>
      </c>
      <c r="L8" s="209">
        <v>3936</v>
      </c>
      <c r="M8" s="239">
        <f t="shared" si="0"/>
        <v>3936</v>
      </c>
    </row>
    <row r="9" spans="1:13" ht="100.4" customHeight="1">
      <c r="A9" s="957">
        <v>8</v>
      </c>
      <c r="B9" s="222"/>
      <c r="C9" s="143" t="s">
        <v>938</v>
      </c>
      <c r="D9" s="143" t="s">
        <v>939</v>
      </c>
      <c r="E9" s="143" t="s">
        <v>919</v>
      </c>
      <c r="F9" s="143" t="s">
        <v>940</v>
      </c>
      <c r="G9" s="955">
        <v>0.18</v>
      </c>
      <c r="H9" s="961"/>
      <c r="I9" s="625">
        <v>1</v>
      </c>
      <c r="J9" s="963"/>
      <c r="K9" s="206" t="s">
        <v>3396</v>
      </c>
      <c r="L9" s="209">
        <v>2759</v>
      </c>
      <c r="M9" s="239">
        <f t="shared" si="0"/>
        <v>2759</v>
      </c>
    </row>
    <row r="10" spans="1:13" ht="100.4" customHeight="1">
      <c r="A10" s="957">
        <v>9</v>
      </c>
      <c r="B10" s="222"/>
      <c r="C10" s="143" t="s">
        <v>941</v>
      </c>
      <c r="D10" s="143" t="s">
        <v>942</v>
      </c>
      <c r="E10" s="143" t="s">
        <v>919</v>
      </c>
      <c r="F10" s="143" t="s">
        <v>943</v>
      </c>
      <c r="G10" s="955">
        <v>0.18</v>
      </c>
      <c r="H10" s="961"/>
      <c r="I10" s="625">
        <v>1</v>
      </c>
      <c r="J10" s="963"/>
      <c r="K10" s="206" t="s">
        <v>3397</v>
      </c>
      <c r="L10" s="209">
        <v>3936</v>
      </c>
      <c r="M10" s="239">
        <f t="shared" si="0"/>
        <v>3936</v>
      </c>
    </row>
    <row r="11" spans="1:13" ht="100.4" customHeight="1">
      <c r="A11" s="957">
        <v>10</v>
      </c>
      <c r="B11" s="222"/>
      <c r="C11" s="143" t="s">
        <v>944</v>
      </c>
      <c r="D11" s="143" t="s">
        <v>945</v>
      </c>
      <c r="E11" s="143" t="s">
        <v>919</v>
      </c>
      <c r="F11" s="143" t="s">
        <v>946</v>
      </c>
      <c r="G11" s="955">
        <v>0.18</v>
      </c>
      <c r="H11" s="961"/>
      <c r="I11" s="625">
        <v>2</v>
      </c>
      <c r="J11" s="963"/>
      <c r="K11" s="206" t="s">
        <v>3398</v>
      </c>
      <c r="L11" s="209">
        <v>5455</v>
      </c>
      <c r="M11" s="239">
        <f t="shared" si="0"/>
        <v>10910</v>
      </c>
    </row>
    <row r="12" spans="1:13" ht="100.4" customHeight="1">
      <c r="A12" s="957">
        <v>11</v>
      </c>
      <c r="B12" s="222"/>
      <c r="C12" s="143" t="s">
        <v>947</v>
      </c>
      <c r="D12" s="143" t="s">
        <v>948</v>
      </c>
      <c r="E12" s="143" t="s">
        <v>919</v>
      </c>
      <c r="F12" s="143" t="s">
        <v>949</v>
      </c>
      <c r="G12" s="955">
        <v>0.18</v>
      </c>
      <c r="H12" s="961"/>
      <c r="I12" s="625">
        <v>2</v>
      </c>
      <c r="J12" s="963"/>
      <c r="K12" s="206" t="s">
        <v>3399</v>
      </c>
      <c r="L12" s="209">
        <v>1915</v>
      </c>
      <c r="M12" s="239">
        <f t="shared" si="0"/>
        <v>3830</v>
      </c>
    </row>
    <row r="13" spans="1:13" ht="100.4" customHeight="1">
      <c r="A13" s="957">
        <v>12</v>
      </c>
      <c r="B13" s="222"/>
      <c r="C13" s="143" t="s">
        <v>950</v>
      </c>
      <c r="D13" s="143" t="s">
        <v>951</v>
      </c>
      <c r="E13" s="143" t="s">
        <v>919</v>
      </c>
      <c r="F13" s="143" t="s">
        <v>952</v>
      </c>
      <c r="G13" s="955">
        <v>0.18</v>
      </c>
      <c r="H13" s="961"/>
      <c r="I13" s="625">
        <v>2</v>
      </c>
      <c r="J13" s="963"/>
      <c r="K13" s="206" t="s">
        <v>3400</v>
      </c>
      <c r="L13" s="209">
        <v>1312</v>
      </c>
      <c r="M13" s="239">
        <f t="shared" si="0"/>
        <v>2624</v>
      </c>
    </row>
    <row r="14" spans="1:13" ht="100.4" customHeight="1">
      <c r="A14" s="957">
        <v>13</v>
      </c>
      <c r="B14" s="222"/>
      <c r="C14" s="143" t="s">
        <v>953</v>
      </c>
      <c r="D14" s="143" t="s">
        <v>954</v>
      </c>
      <c r="E14" s="143" t="s">
        <v>919</v>
      </c>
      <c r="F14" s="143" t="s">
        <v>955</v>
      </c>
      <c r="G14" s="955">
        <v>0.18</v>
      </c>
      <c r="H14" s="961"/>
      <c r="I14" s="625">
        <v>1</v>
      </c>
      <c r="J14" s="963"/>
      <c r="K14" s="206" t="s">
        <v>3401</v>
      </c>
      <c r="L14" s="209">
        <v>1312</v>
      </c>
      <c r="M14" s="239">
        <f t="shared" si="0"/>
        <v>1312</v>
      </c>
    </row>
    <row r="15" spans="1:13" ht="100.4" customHeight="1">
      <c r="A15" s="957">
        <v>14</v>
      </c>
      <c r="B15" s="222"/>
      <c r="C15" s="143" t="s">
        <v>956</v>
      </c>
      <c r="D15" s="143" t="s">
        <v>957</v>
      </c>
      <c r="E15" s="143" t="s">
        <v>919</v>
      </c>
      <c r="F15" s="143" t="s">
        <v>958</v>
      </c>
      <c r="G15" s="955">
        <v>0.18</v>
      </c>
      <c r="H15" s="961"/>
      <c r="I15" s="625">
        <v>2</v>
      </c>
      <c r="J15" s="963"/>
      <c r="K15" s="206" t="s">
        <v>3402</v>
      </c>
      <c r="L15" s="209">
        <v>2945</v>
      </c>
      <c r="M15" s="239">
        <f t="shared" si="0"/>
        <v>5890</v>
      </c>
    </row>
    <row r="16" spans="1:13" ht="100.4" customHeight="1">
      <c r="A16" s="957">
        <v>15</v>
      </c>
      <c r="B16" s="222"/>
      <c r="C16" s="143" t="s">
        <v>959</v>
      </c>
      <c r="D16" s="143" t="s">
        <v>960</v>
      </c>
      <c r="E16" s="143" t="s">
        <v>919</v>
      </c>
      <c r="F16" s="143" t="s">
        <v>961</v>
      </c>
      <c r="G16" s="955">
        <v>0.18</v>
      </c>
      <c r="H16" s="961"/>
      <c r="I16" s="625">
        <v>1</v>
      </c>
      <c r="J16" s="963"/>
      <c r="K16" s="206" t="s">
        <v>3403</v>
      </c>
      <c r="L16" s="209">
        <v>2624</v>
      </c>
      <c r="M16" s="239">
        <f t="shared" si="0"/>
        <v>2624</v>
      </c>
    </row>
    <row r="17" spans="1:13" ht="100.4" customHeight="1">
      <c r="A17" s="957">
        <v>16</v>
      </c>
      <c r="B17" s="222"/>
      <c r="C17" s="143" t="s">
        <v>962</v>
      </c>
      <c r="D17" s="143" t="s">
        <v>963</v>
      </c>
      <c r="E17" s="143" t="s">
        <v>919</v>
      </c>
      <c r="F17" s="143" t="s">
        <v>964</v>
      </c>
      <c r="G17" s="955">
        <v>0.18</v>
      </c>
      <c r="H17" s="961"/>
      <c r="I17" s="625">
        <v>2</v>
      </c>
      <c r="J17" s="963"/>
      <c r="K17" s="206" t="s">
        <v>3404</v>
      </c>
      <c r="L17" s="209">
        <v>1378</v>
      </c>
      <c r="M17" s="239">
        <f t="shared" si="0"/>
        <v>2756</v>
      </c>
    </row>
    <row r="18" spans="1:13" ht="100.4" customHeight="1">
      <c r="A18" s="957">
        <v>17</v>
      </c>
      <c r="B18" s="222"/>
      <c r="C18" s="143" t="s">
        <v>965</v>
      </c>
      <c r="D18" s="143" t="s">
        <v>966</v>
      </c>
      <c r="E18" s="143" t="s">
        <v>919</v>
      </c>
      <c r="F18" s="143" t="s">
        <v>967</v>
      </c>
      <c r="G18" s="955">
        <v>0.18</v>
      </c>
      <c r="H18" s="961"/>
      <c r="I18" s="625">
        <v>1</v>
      </c>
      <c r="J18" s="963"/>
      <c r="K18" s="206" t="s">
        <v>3405</v>
      </c>
      <c r="L18" s="209">
        <v>1565</v>
      </c>
      <c r="M18" s="239">
        <f t="shared" si="0"/>
        <v>1565</v>
      </c>
    </row>
    <row r="19" spans="1:13" ht="100.4" customHeight="1">
      <c r="A19" s="957">
        <v>18</v>
      </c>
      <c r="B19" s="222"/>
      <c r="C19" s="143" t="s">
        <v>968</v>
      </c>
      <c r="D19" s="143" t="s">
        <v>969</v>
      </c>
      <c r="E19" s="143" t="s">
        <v>919</v>
      </c>
      <c r="F19" s="143" t="s">
        <v>970</v>
      </c>
      <c r="G19" s="955">
        <v>0.18</v>
      </c>
      <c r="H19" s="961"/>
      <c r="I19" s="625">
        <v>2</v>
      </c>
      <c r="J19" s="963"/>
      <c r="K19" s="206" t="s">
        <v>3406</v>
      </c>
      <c r="L19" s="209">
        <v>6500</v>
      </c>
      <c r="M19" s="239">
        <f t="shared" si="0"/>
        <v>13000</v>
      </c>
    </row>
    <row r="20" spans="1:13" ht="100.4" customHeight="1">
      <c r="A20" s="957">
        <v>19</v>
      </c>
      <c r="B20" s="222"/>
      <c r="C20" s="143" t="s">
        <v>971</v>
      </c>
      <c r="D20" s="143" t="s">
        <v>972</v>
      </c>
      <c r="E20" s="143" t="s">
        <v>919</v>
      </c>
      <c r="F20" s="143" t="s">
        <v>973</v>
      </c>
      <c r="G20" s="955">
        <v>0.18</v>
      </c>
      <c r="H20" s="961"/>
      <c r="I20" s="625">
        <v>2</v>
      </c>
      <c r="J20" s="963"/>
      <c r="K20" s="206" t="s">
        <v>3407</v>
      </c>
      <c r="L20" s="209">
        <v>1312</v>
      </c>
      <c r="M20" s="239">
        <f t="shared" si="0"/>
        <v>2624</v>
      </c>
    </row>
    <row r="21" spans="1:13" ht="100.4" customHeight="1">
      <c r="A21" s="957">
        <v>20</v>
      </c>
      <c r="B21" s="222"/>
      <c r="C21" s="143" t="s">
        <v>974</v>
      </c>
      <c r="D21" s="143" t="s">
        <v>975</v>
      </c>
      <c r="E21" s="143" t="s">
        <v>919</v>
      </c>
      <c r="F21" s="143" t="s">
        <v>976</v>
      </c>
      <c r="G21" s="955">
        <v>0.18</v>
      </c>
      <c r="H21" s="961"/>
      <c r="I21" s="625">
        <v>1</v>
      </c>
      <c r="J21" s="963"/>
      <c r="K21" s="206" t="s">
        <v>3408</v>
      </c>
      <c r="L21" s="209">
        <v>2624</v>
      </c>
      <c r="M21" s="239">
        <f t="shared" si="0"/>
        <v>2624</v>
      </c>
    </row>
    <row r="22" spans="1:13" ht="100.4" customHeight="1">
      <c r="A22" s="957">
        <v>21</v>
      </c>
      <c r="B22" s="222"/>
      <c r="C22" s="143" t="s">
        <v>977</v>
      </c>
      <c r="D22" s="143" t="s">
        <v>978</v>
      </c>
      <c r="E22" s="143" t="s">
        <v>919</v>
      </c>
      <c r="F22" s="143" t="s">
        <v>979</v>
      </c>
      <c r="G22" s="955">
        <v>0.18</v>
      </c>
      <c r="H22" s="961"/>
      <c r="I22" s="625">
        <v>1</v>
      </c>
      <c r="J22" s="963"/>
      <c r="K22" s="206" t="s">
        <v>3409</v>
      </c>
      <c r="L22" s="209">
        <v>3280</v>
      </c>
      <c r="M22" s="239">
        <f t="shared" si="0"/>
        <v>3280</v>
      </c>
    </row>
    <row r="23" spans="1:13" ht="100.4" customHeight="1">
      <c r="A23" s="957">
        <v>22</v>
      </c>
      <c r="B23" s="222"/>
      <c r="C23" s="143" t="s">
        <v>980</v>
      </c>
      <c r="D23" s="143" t="s">
        <v>981</v>
      </c>
      <c r="E23" s="143" t="s">
        <v>919</v>
      </c>
      <c r="F23" s="143" t="s">
        <v>982</v>
      </c>
      <c r="G23" s="955">
        <v>0.18</v>
      </c>
      <c r="H23" s="961"/>
      <c r="I23" s="625"/>
      <c r="J23" s="963"/>
      <c r="K23" s="206" t="s">
        <v>3410</v>
      </c>
      <c r="L23" s="209">
        <v>3930</v>
      </c>
      <c r="M23" s="239">
        <f t="shared" si="0"/>
        <v>0</v>
      </c>
    </row>
    <row r="24" spans="1:13" ht="100.4" customHeight="1">
      <c r="A24" s="957">
        <v>23</v>
      </c>
      <c r="B24" s="222"/>
      <c r="C24" s="143" t="s">
        <v>983</v>
      </c>
      <c r="D24" s="143" t="s">
        <v>984</v>
      </c>
      <c r="E24" s="143" t="s">
        <v>919</v>
      </c>
      <c r="F24" s="143" t="s">
        <v>985</v>
      </c>
      <c r="G24" s="955">
        <v>0.18</v>
      </c>
      <c r="H24" s="961"/>
      <c r="I24" s="625">
        <v>2</v>
      </c>
      <c r="J24" s="963"/>
      <c r="K24" s="206" t="s">
        <v>3411</v>
      </c>
      <c r="L24" s="209">
        <v>4592</v>
      </c>
      <c r="M24" s="239">
        <f t="shared" si="0"/>
        <v>9184</v>
      </c>
    </row>
    <row r="25" spans="1:13" ht="100.4" customHeight="1">
      <c r="A25" s="957">
        <v>24</v>
      </c>
      <c r="B25" s="222"/>
      <c r="C25" s="143" t="s">
        <v>986</v>
      </c>
      <c r="D25" s="143" t="s">
        <v>987</v>
      </c>
      <c r="E25" s="143" t="s">
        <v>919</v>
      </c>
      <c r="F25" s="143" t="s">
        <v>988</v>
      </c>
      <c r="G25" s="955">
        <v>0.18</v>
      </c>
      <c r="H25" s="961"/>
      <c r="I25" s="625">
        <v>2</v>
      </c>
      <c r="J25" s="963"/>
      <c r="K25" s="206" t="s">
        <v>3412</v>
      </c>
      <c r="L25" s="209">
        <v>4592</v>
      </c>
      <c r="M25" s="239">
        <f t="shared" si="0"/>
        <v>9184</v>
      </c>
    </row>
    <row r="26" spans="1:13" ht="100.4" customHeight="1">
      <c r="A26" s="957">
        <v>26</v>
      </c>
      <c r="B26" s="222"/>
      <c r="C26" s="143" t="s">
        <v>989</v>
      </c>
      <c r="D26" s="143" t="s">
        <v>990</v>
      </c>
      <c r="E26" s="143" t="s">
        <v>919</v>
      </c>
      <c r="F26" s="143" t="s">
        <v>991</v>
      </c>
      <c r="G26" s="955">
        <v>0.18</v>
      </c>
      <c r="H26" s="961"/>
      <c r="I26" s="625">
        <v>2</v>
      </c>
      <c r="J26" s="963"/>
      <c r="K26" s="206" t="s">
        <v>3413</v>
      </c>
      <c r="L26" s="209">
        <v>1444</v>
      </c>
      <c r="M26" s="239">
        <f t="shared" si="0"/>
        <v>2888</v>
      </c>
    </row>
    <row r="27" spans="1:13" ht="100.4" customHeight="1">
      <c r="A27" s="957">
        <v>27</v>
      </c>
      <c r="B27" s="222"/>
      <c r="C27" s="143" t="s">
        <v>992</v>
      </c>
      <c r="D27" s="143" t="s">
        <v>993</v>
      </c>
      <c r="E27" s="143" t="s">
        <v>919</v>
      </c>
      <c r="F27" s="143" t="s">
        <v>994</v>
      </c>
      <c r="G27" s="955">
        <v>0.18</v>
      </c>
      <c r="H27" s="961"/>
      <c r="I27" s="625">
        <v>2</v>
      </c>
      <c r="J27" s="963"/>
      <c r="K27" s="206" t="s">
        <v>3414</v>
      </c>
      <c r="L27" s="209">
        <v>1312</v>
      </c>
      <c r="M27" s="239">
        <f t="shared" si="0"/>
        <v>2624</v>
      </c>
    </row>
    <row r="28" spans="1:13" ht="100.4" customHeight="1">
      <c r="A28" s="957">
        <v>28</v>
      </c>
      <c r="B28" s="222"/>
      <c r="C28" s="143" t="s">
        <v>995</v>
      </c>
      <c r="D28" s="143" t="s">
        <v>996</v>
      </c>
      <c r="E28" s="143" t="s">
        <v>919</v>
      </c>
      <c r="F28" s="143" t="s">
        <v>997</v>
      </c>
      <c r="G28" s="955">
        <v>0.18</v>
      </c>
      <c r="H28" s="961"/>
      <c r="I28" s="625">
        <v>2</v>
      </c>
      <c r="J28" s="963"/>
      <c r="K28" s="206" t="s">
        <v>3415</v>
      </c>
      <c r="L28" s="209">
        <v>5904</v>
      </c>
      <c r="M28" s="239">
        <f t="shared" si="0"/>
        <v>11808</v>
      </c>
    </row>
    <row r="29" spans="1:13" ht="100.4" customHeight="1">
      <c r="A29" s="957">
        <v>29</v>
      </c>
      <c r="B29" s="222"/>
      <c r="C29" s="143" t="s">
        <v>998</v>
      </c>
      <c r="D29" s="143" t="s">
        <v>999</v>
      </c>
      <c r="E29" s="143" t="s">
        <v>919</v>
      </c>
      <c r="F29" s="143" t="s">
        <v>1000</v>
      </c>
      <c r="G29" s="955">
        <v>0.18</v>
      </c>
      <c r="H29" s="961"/>
      <c r="I29" s="625">
        <v>2</v>
      </c>
      <c r="J29" s="963"/>
      <c r="K29" s="206" t="s">
        <v>3416</v>
      </c>
      <c r="L29" s="209">
        <v>6500</v>
      </c>
      <c r="M29" s="239">
        <f t="shared" si="0"/>
        <v>13000</v>
      </c>
    </row>
    <row r="30" spans="1:13" ht="100.4" customHeight="1">
      <c r="A30" s="957">
        <v>30</v>
      </c>
      <c r="B30" s="222"/>
      <c r="C30" s="143" t="s">
        <v>1001</v>
      </c>
      <c r="D30" s="143" t="s">
        <v>1002</v>
      </c>
      <c r="E30" s="143" t="s">
        <v>919</v>
      </c>
      <c r="F30" s="143" t="s">
        <v>1003</v>
      </c>
      <c r="G30" s="955">
        <v>0.18</v>
      </c>
      <c r="H30" s="961"/>
      <c r="I30" s="625">
        <v>2</v>
      </c>
      <c r="J30" s="963"/>
      <c r="K30" s="206" t="s">
        <v>3417</v>
      </c>
      <c r="L30" s="209">
        <v>5904</v>
      </c>
      <c r="M30" s="239">
        <f t="shared" si="0"/>
        <v>11808</v>
      </c>
    </row>
    <row r="31" spans="1:13" ht="100.4" customHeight="1">
      <c r="A31" s="957">
        <v>31</v>
      </c>
      <c r="B31" s="222"/>
      <c r="C31" s="143" t="s">
        <v>1004</v>
      </c>
      <c r="D31" s="143" t="s">
        <v>1005</v>
      </c>
      <c r="E31" s="143" t="s">
        <v>919</v>
      </c>
      <c r="F31" s="143" t="s">
        <v>1006</v>
      </c>
      <c r="G31" s="955">
        <v>0.18</v>
      </c>
      <c r="H31" s="961"/>
      <c r="I31" s="625">
        <v>2</v>
      </c>
      <c r="J31" s="963"/>
      <c r="K31" s="206" t="s">
        <v>3418</v>
      </c>
      <c r="L31" s="209">
        <v>6500</v>
      </c>
      <c r="M31" s="239">
        <f t="shared" si="0"/>
        <v>13000</v>
      </c>
    </row>
    <row r="32" spans="1:13" ht="100.4" customHeight="1">
      <c r="A32" s="957">
        <v>32</v>
      </c>
      <c r="B32" s="222"/>
      <c r="C32" s="143" t="s">
        <v>1007</v>
      </c>
      <c r="D32" s="143" t="s">
        <v>1008</v>
      </c>
      <c r="E32" s="143" t="s">
        <v>919</v>
      </c>
      <c r="F32" s="143" t="s">
        <v>1009</v>
      </c>
      <c r="G32" s="955">
        <v>0.18</v>
      </c>
      <c r="H32" s="961"/>
      <c r="I32" s="625">
        <v>2</v>
      </c>
      <c r="J32" s="963"/>
      <c r="K32" s="206" t="s">
        <v>3419</v>
      </c>
      <c r="L32" s="209">
        <v>6500</v>
      </c>
      <c r="M32" s="239">
        <f t="shared" si="0"/>
        <v>13000</v>
      </c>
    </row>
    <row r="33" spans="1:13" ht="100.4" customHeight="1">
      <c r="A33" s="957">
        <v>33</v>
      </c>
      <c r="B33" s="222"/>
      <c r="C33" s="143" t="s">
        <v>1010</v>
      </c>
      <c r="D33" s="143" t="s">
        <v>1011</v>
      </c>
      <c r="E33" s="143" t="s">
        <v>919</v>
      </c>
      <c r="F33" s="143" t="s">
        <v>1012</v>
      </c>
      <c r="G33" s="955">
        <v>0.18</v>
      </c>
      <c r="H33" s="961"/>
      <c r="I33" s="625">
        <v>2</v>
      </c>
      <c r="J33" s="963"/>
      <c r="K33" s="206" t="s">
        <v>3420</v>
      </c>
      <c r="L33" s="209">
        <v>6500</v>
      </c>
      <c r="M33" s="239">
        <f t="shared" si="0"/>
        <v>13000</v>
      </c>
    </row>
    <row r="34" spans="1:13" ht="100.4" customHeight="1">
      <c r="A34" s="957">
        <v>34</v>
      </c>
      <c r="B34" s="222"/>
      <c r="C34" s="143" t="s">
        <v>1013</v>
      </c>
      <c r="D34" s="143" t="s">
        <v>1014</v>
      </c>
      <c r="E34" s="143" t="s">
        <v>919</v>
      </c>
      <c r="F34" s="143" t="s">
        <v>1015</v>
      </c>
      <c r="G34" s="955">
        <v>0.18</v>
      </c>
      <c r="H34" s="961"/>
      <c r="I34" s="625">
        <v>2</v>
      </c>
      <c r="J34" s="963"/>
      <c r="K34" s="206" t="s">
        <v>3421</v>
      </c>
      <c r="L34" s="209">
        <v>6500</v>
      </c>
      <c r="M34" s="239">
        <f t="shared" si="0"/>
        <v>13000</v>
      </c>
    </row>
    <row r="35" spans="1:13" ht="100.4" customHeight="1">
      <c r="A35" s="957">
        <v>35</v>
      </c>
      <c r="B35" s="222"/>
      <c r="C35" s="143" t="s">
        <v>1016</v>
      </c>
      <c r="D35" s="143" t="s">
        <v>1017</v>
      </c>
      <c r="E35" s="143" t="s">
        <v>919</v>
      </c>
      <c r="F35" s="143" t="s">
        <v>1018</v>
      </c>
      <c r="G35" s="955">
        <v>0.18</v>
      </c>
      <c r="H35" s="961"/>
      <c r="I35" s="625">
        <v>2</v>
      </c>
      <c r="J35" s="963"/>
      <c r="K35" s="206" t="s">
        <v>3422</v>
      </c>
      <c r="L35" s="209">
        <v>3935</v>
      </c>
      <c r="M35" s="239">
        <f t="shared" si="0"/>
        <v>7870</v>
      </c>
    </row>
    <row r="36" spans="1:13" ht="100.4" customHeight="1">
      <c r="A36" s="957">
        <v>36</v>
      </c>
      <c r="B36" s="222"/>
      <c r="C36" s="143" t="s">
        <v>1019</v>
      </c>
      <c r="D36" s="143" t="s">
        <v>1020</v>
      </c>
      <c r="E36" s="143" t="s">
        <v>919</v>
      </c>
      <c r="F36" s="143" t="s">
        <v>1021</v>
      </c>
      <c r="G36" s="955">
        <v>0.18</v>
      </c>
      <c r="H36" s="961"/>
      <c r="I36" s="625"/>
      <c r="J36" s="963"/>
      <c r="K36" s="206" t="s">
        <v>3423</v>
      </c>
      <c r="L36" s="209">
        <v>1125</v>
      </c>
      <c r="M36" s="239">
        <f t="shared" si="0"/>
        <v>0</v>
      </c>
    </row>
    <row r="37" spans="1:13" ht="100.4" customHeight="1">
      <c r="A37" s="957">
        <v>37</v>
      </c>
      <c r="B37" s="222"/>
      <c r="C37" s="143" t="s">
        <v>1022</v>
      </c>
      <c r="D37" s="143" t="s">
        <v>1023</v>
      </c>
      <c r="E37" s="143" t="s">
        <v>919</v>
      </c>
      <c r="F37" s="143" t="s">
        <v>1024</v>
      </c>
      <c r="G37" s="955">
        <v>0.18</v>
      </c>
      <c r="H37" s="961"/>
      <c r="I37" s="625">
        <v>2</v>
      </c>
      <c r="J37" s="963"/>
      <c r="K37" s="206" t="s">
        <v>3424</v>
      </c>
      <c r="L37" s="209">
        <v>1125</v>
      </c>
      <c r="M37" s="239">
        <f t="shared" si="0"/>
        <v>2250</v>
      </c>
    </row>
    <row r="38" spans="1:13" ht="100.4" customHeight="1">
      <c r="A38" s="957">
        <v>38</v>
      </c>
      <c r="B38" s="222"/>
      <c r="C38" s="143" t="s">
        <v>1025</v>
      </c>
      <c r="D38" s="143" t="s">
        <v>1026</v>
      </c>
      <c r="E38" s="143" t="s">
        <v>919</v>
      </c>
      <c r="F38" s="143" t="s">
        <v>1027</v>
      </c>
      <c r="G38" s="955">
        <v>0.18</v>
      </c>
      <c r="H38" s="961"/>
      <c r="I38" s="625">
        <v>1</v>
      </c>
      <c r="J38" s="963"/>
      <c r="K38" s="206" t="s">
        <v>3425</v>
      </c>
      <c r="L38" s="209">
        <v>1312</v>
      </c>
      <c r="M38" s="239">
        <f t="shared" si="0"/>
        <v>1312</v>
      </c>
    </row>
    <row r="39" spans="1:13" ht="100.4" customHeight="1">
      <c r="A39" s="957">
        <v>39</v>
      </c>
      <c r="B39" s="222"/>
      <c r="C39" s="143" t="s">
        <v>1028</v>
      </c>
      <c r="D39" s="143" t="s">
        <v>1029</v>
      </c>
      <c r="E39" s="143" t="s">
        <v>919</v>
      </c>
      <c r="F39" s="143" t="s">
        <v>1030</v>
      </c>
      <c r="G39" s="955">
        <v>0.18</v>
      </c>
      <c r="H39" s="961"/>
      <c r="I39" s="625">
        <v>2</v>
      </c>
      <c r="J39" s="963"/>
      <c r="K39" s="206" t="s">
        <v>3426</v>
      </c>
      <c r="L39" s="209">
        <v>1312</v>
      </c>
      <c r="M39" s="239">
        <f t="shared" si="0"/>
        <v>2624</v>
      </c>
    </row>
    <row r="40" spans="1:13" ht="100.4" customHeight="1">
      <c r="A40" s="957">
        <v>40</v>
      </c>
      <c r="B40" s="222"/>
      <c r="C40" s="143" t="s">
        <v>1031</v>
      </c>
      <c r="D40" s="143" t="s">
        <v>1031</v>
      </c>
      <c r="E40" s="143" t="s">
        <v>919</v>
      </c>
      <c r="F40" s="143" t="s">
        <v>1032</v>
      </c>
      <c r="G40" s="955">
        <v>0.18</v>
      </c>
      <c r="H40" s="961"/>
      <c r="I40" s="625">
        <v>1</v>
      </c>
      <c r="J40" s="963"/>
      <c r="K40" s="206" t="s">
        <v>3427</v>
      </c>
      <c r="L40" s="209">
        <v>2887</v>
      </c>
      <c r="M40" s="239">
        <f t="shared" si="0"/>
        <v>2887</v>
      </c>
    </row>
    <row r="41" spans="1:13" ht="100.4" customHeight="1">
      <c r="A41" s="957">
        <v>41</v>
      </c>
      <c r="B41" s="222"/>
      <c r="C41" s="143" t="s">
        <v>1033</v>
      </c>
      <c r="D41" s="143" t="s">
        <v>1033</v>
      </c>
      <c r="E41" s="143" t="s">
        <v>919</v>
      </c>
      <c r="F41" s="143" t="s">
        <v>1034</v>
      </c>
      <c r="G41" s="955">
        <v>0.18</v>
      </c>
      <c r="H41" s="961"/>
      <c r="I41" s="625">
        <v>1</v>
      </c>
      <c r="J41" s="963"/>
      <c r="K41" s="206" t="s">
        <v>3427</v>
      </c>
      <c r="L41" s="209">
        <v>2887</v>
      </c>
      <c r="M41" s="239">
        <f t="shared" si="0"/>
        <v>2887</v>
      </c>
    </row>
    <row r="42" spans="1:13" ht="100.4" customHeight="1">
      <c r="A42" s="957">
        <v>42</v>
      </c>
      <c r="B42" s="222"/>
      <c r="C42" s="143" t="s">
        <v>1035</v>
      </c>
      <c r="D42" s="143" t="s">
        <v>1035</v>
      </c>
      <c r="E42" s="143" t="s">
        <v>919</v>
      </c>
      <c r="F42" s="143" t="s">
        <v>1036</v>
      </c>
      <c r="G42" s="955">
        <v>0.18</v>
      </c>
      <c r="H42" s="961"/>
      <c r="I42" s="625">
        <v>1</v>
      </c>
      <c r="J42" s="963"/>
      <c r="K42" s="206" t="s">
        <v>3427</v>
      </c>
      <c r="L42" s="209">
        <v>2887</v>
      </c>
      <c r="M42" s="239">
        <f t="shared" si="0"/>
        <v>2887</v>
      </c>
    </row>
    <row r="43" spans="1:13" ht="100.4" customHeight="1">
      <c r="A43" s="957">
        <v>43</v>
      </c>
      <c r="B43" s="222"/>
      <c r="C43" s="143" t="s">
        <v>1016</v>
      </c>
      <c r="D43" s="143" t="s">
        <v>1016</v>
      </c>
      <c r="E43" s="143" t="s">
        <v>919</v>
      </c>
      <c r="F43" s="143" t="s">
        <v>1037</v>
      </c>
      <c r="G43" s="955">
        <v>0.18</v>
      </c>
      <c r="H43" s="961"/>
      <c r="I43" s="625">
        <v>1</v>
      </c>
      <c r="J43" s="963"/>
      <c r="K43" s="206" t="s">
        <v>3428</v>
      </c>
      <c r="L43" s="209">
        <v>3935</v>
      </c>
      <c r="M43" s="239">
        <f t="shared" si="0"/>
        <v>3935</v>
      </c>
    </row>
    <row r="44" spans="1:13" ht="100.4" customHeight="1">
      <c r="A44" s="957">
        <v>44</v>
      </c>
      <c r="B44" s="222"/>
      <c r="C44" s="143" t="s">
        <v>1038</v>
      </c>
      <c r="D44" s="143" t="s">
        <v>1039</v>
      </c>
      <c r="E44" s="143" t="s">
        <v>919</v>
      </c>
      <c r="F44" s="143" t="s">
        <v>1040</v>
      </c>
      <c r="G44" s="955">
        <v>0.18</v>
      </c>
      <c r="H44" s="961"/>
      <c r="I44" s="625">
        <v>1</v>
      </c>
      <c r="J44" s="963"/>
      <c r="K44" s="206" t="s">
        <v>3429</v>
      </c>
      <c r="L44" s="209">
        <v>3280</v>
      </c>
      <c r="M44" s="239">
        <f t="shared" si="0"/>
        <v>3280</v>
      </c>
    </row>
    <row r="45" spans="1:13" ht="100.4" customHeight="1">
      <c r="A45" s="957">
        <v>45</v>
      </c>
      <c r="B45" s="222"/>
      <c r="C45" s="143" t="s">
        <v>1041</v>
      </c>
      <c r="D45" s="143" t="s">
        <v>1042</v>
      </c>
      <c r="E45" s="143" t="s">
        <v>919</v>
      </c>
      <c r="F45" s="143" t="s">
        <v>1043</v>
      </c>
      <c r="G45" s="955">
        <v>0.18</v>
      </c>
      <c r="H45" s="961"/>
      <c r="I45" s="625">
        <v>2</v>
      </c>
      <c r="J45" s="963"/>
      <c r="K45" s="206" t="s">
        <v>1390</v>
      </c>
      <c r="L45" s="209">
        <v>1903</v>
      </c>
      <c r="M45" s="239">
        <f t="shared" si="0"/>
        <v>3806</v>
      </c>
    </row>
    <row r="46" spans="1:13" ht="100.4" customHeight="1">
      <c r="A46" s="957">
        <v>46</v>
      </c>
      <c r="B46" s="222"/>
      <c r="C46" s="143" t="s">
        <v>1044</v>
      </c>
      <c r="D46" s="143" t="s">
        <v>1045</v>
      </c>
      <c r="E46" s="143" t="s">
        <v>919</v>
      </c>
      <c r="F46" s="143" t="s">
        <v>1046</v>
      </c>
      <c r="G46" s="955">
        <v>0.18</v>
      </c>
      <c r="H46" s="961"/>
      <c r="I46" s="625">
        <v>2</v>
      </c>
      <c r="J46" s="963"/>
      <c r="K46" s="206" t="s">
        <v>3430</v>
      </c>
      <c r="L46" s="209">
        <v>3280</v>
      </c>
      <c r="M46" s="239">
        <f t="shared" si="0"/>
        <v>6560</v>
      </c>
    </row>
    <row r="47" spans="1:13" ht="100.4" customHeight="1">
      <c r="A47" s="957">
        <v>47</v>
      </c>
      <c r="B47" s="222"/>
      <c r="C47" s="143" t="s">
        <v>1047</v>
      </c>
      <c r="D47" s="143" t="s">
        <v>1048</v>
      </c>
      <c r="E47" s="143" t="s">
        <v>919</v>
      </c>
      <c r="F47" s="143" t="s">
        <v>1049</v>
      </c>
      <c r="G47" s="955">
        <v>0.18</v>
      </c>
      <c r="H47" s="961"/>
      <c r="I47" s="625"/>
      <c r="J47" s="963"/>
      <c r="K47" s="206" t="s">
        <v>3431</v>
      </c>
      <c r="L47" s="209">
        <v>1911</v>
      </c>
      <c r="M47" s="239">
        <f t="shared" si="0"/>
        <v>0</v>
      </c>
    </row>
    <row r="48" spans="1:13" ht="100.4" customHeight="1">
      <c r="A48" s="957">
        <v>48</v>
      </c>
      <c r="B48" s="222"/>
      <c r="C48" s="143" t="s">
        <v>1050</v>
      </c>
      <c r="D48" s="143" t="s">
        <v>1051</v>
      </c>
      <c r="E48" s="143" t="s">
        <v>1052</v>
      </c>
      <c r="F48" s="143" t="s">
        <v>1053</v>
      </c>
      <c r="G48" s="955">
        <v>0.18</v>
      </c>
      <c r="H48" s="961"/>
      <c r="I48" s="625">
        <v>2</v>
      </c>
      <c r="J48" s="963"/>
      <c r="K48" s="206" t="s">
        <v>1051</v>
      </c>
      <c r="L48" s="209">
        <v>542</v>
      </c>
      <c r="M48" s="239">
        <f t="shared" si="0"/>
        <v>1084</v>
      </c>
    </row>
    <row r="49" spans="1:13" ht="100.4" customHeight="1">
      <c r="A49" s="957">
        <v>49</v>
      </c>
      <c r="B49" s="222"/>
      <c r="C49" s="143" t="s">
        <v>1054</v>
      </c>
      <c r="D49" s="143" t="s">
        <v>1055</v>
      </c>
      <c r="E49" s="143" t="s">
        <v>1052</v>
      </c>
      <c r="F49" s="143" t="s">
        <v>1056</v>
      </c>
      <c r="G49" s="955">
        <v>0.18</v>
      </c>
      <c r="H49" s="961"/>
      <c r="I49" s="625">
        <v>2</v>
      </c>
      <c r="J49" s="964"/>
      <c r="K49" s="965" t="s">
        <v>1055</v>
      </c>
      <c r="L49" s="209">
        <v>501</v>
      </c>
      <c r="M49" s="239">
        <f t="shared" si="0"/>
        <v>1002</v>
      </c>
    </row>
    <row r="50" spans="1:13" ht="100.4" customHeight="1">
      <c r="A50" s="957">
        <v>50</v>
      </c>
      <c r="B50" s="222"/>
      <c r="C50" s="143" t="s">
        <v>1057</v>
      </c>
      <c r="D50" s="143" t="s">
        <v>1058</v>
      </c>
      <c r="E50" s="143" t="s">
        <v>1059</v>
      </c>
      <c r="F50" s="143" t="s">
        <v>1060</v>
      </c>
      <c r="G50" s="955">
        <v>0.18</v>
      </c>
      <c r="H50" s="961"/>
      <c r="I50" s="625"/>
      <c r="J50" s="222"/>
      <c r="K50" s="143" t="s">
        <v>1058</v>
      </c>
      <c r="L50" s="209">
        <v>800</v>
      </c>
      <c r="M50" s="239">
        <f t="shared" si="0"/>
        <v>0</v>
      </c>
    </row>
    <row r="51" spans="1:13" ht="100.4" customHeight="1">
      <c r="A51" s="957">
        <v>51</v>
      </c>
      <c r="B51" s="222"/>
      <c r="C51" s="143" t="s">
        <v>1061</v>
      </c>
      <c r="D51" s="143" t="s">
        <v>1062</v>
      </c>
      <c r="E51" s="143" t="s">
        <v>1059</v>
      </c>
      <c r="F51" s="143" t="s">
        <v>1063</v>
      </c>
      <c r="G51" s="955">
        <v>0.18</v>
      </c>
      <c r="H51" s="961"/>
      <c r="I51" s="625"/>
      <c r="J51" s="222"/>
      <c r="K51" s="143" t="s">
        <v>1062</v>
      </c>
      <c r="L51" s="209">
        <v>800</v>
      </c>
      <c r="M51" s="239">
        <f t="shared" si="0"/>
        <v>0</v>
      </c>
    </row>
    <row r="52" spans="1:13" ht="100.4" customHeight="1">
      <c r="A52" s="957">
        <v>52</v>
      </c>
      <c r="B52" s="222"/>
      <c r="C52" s="143" t="s">
        <v>1064</v>
      </c>
      <c r="D52" s="143" t="s">
        <v>1065</v>
      </c>
      <c r="E52" s="143" t="s">
        <v>1066</v>
      </c>
      <c r="F52" s="143" t="s">
        <v>1067</v>
      </c>
      <c r="G52" s="955">
        <v>0.18</v>
      </c>
      <c r="H52" s="961"/>
      <c r="I52" s="625">
        <v>2</v>
      </c>
      <c r="J52" s="222"/>
      <c r="K52" s="143" t="s">
        <v>1065</v>
      </c>
      <c r="L52" s="209">
        <v>1055</v>
      </c>
      <c r="M52" s="239">
        <f t="shared" si="0"/>
        <v>2110</v>
      </c>
    </row>
    <row r="53" spans="1:13" ht="100.4" customHeight="1">
      <c r="A53" s="957">
        <v>53</v>
      </c>
      <c r="B53" s="222"/>
      <c r="C53" s="143" t="s">
        <v>1064</v>
      </c>
      <c r="D53" s="143" t="s">
        <v>1068</v>
      </c>
      <c r="E53" s="143" t="s">
        <v>1066</v>
      </c>
      <c r="F53" s="143" t="s">
        <v>1069</v>
      </c>
      <c r="G53" s="955">
        <v>0.18</v>
      </c>
      <c r="H53" s="961"/>
      <c r="I53" s="625">
        <v>2</v>
      </c>
      <c r="J53" s="222"/>
      <c r="K53" s="143" t="s">
        <v>1068</v>
      </c>
      <c r="L53" s="209">
        <v>2034</v>
      </c>
      <c r="M53" s="239">
        <f t="shared" si="0"/>
        <v>4068</v>
      </c>
    </row>
    <row r="54" spans="1:13" ht="100.4" customHeight="1">
      <c r="A54" s="957">
        <v>54</v>
      </c>
      <c r="B54" s="222"/>
      <c r="C54" s="143" t="s">
        <v>1070</v>
      </c>
      <c r="D54" s="143" t="s">
        <v>1071</v>
      </c>
      <c r="E54" s="143" t="s">
        <v>1066</v>
      </c>
      <c r="F54" s="143" t="s">
        <v>1072</v>
      </c>
      <c r="G54" s="955">
        <v>0.18</v>
      </c>
      <c r="H54" s="961"/>
      <c r="I54" s="625">
        <v>2</v>
      </c>
      <c r="J54" s="222"/>
      <c r="K54" s="143" t="s">
        <v>1071</v>
      </c>
      <c r="L54" s="209">
        <v>916</v>
      </c>
      <c r="M54" s="239">
        <f t="shared" si="0"/>
        <v>1832</v>
      </c>
    </row>
    <row r="55" spans="1:13" ht="100.4" customHeight="1">
      <c r="A55" s="957">
        <v>55</v>
      </c>
      <c r="B55" s="222"/>
      <c r="C55" s="143" t="s">
        <v>1064</v>
      </c>
      <c r="D55" s="143" t="s">
        <v>1073</v>
      </c>
      <c r="E55" s="143" t="s">
        <v>1066</v>
      </c>
      <c r="F55" s="143" t="s">
        <v>1074</v>
      </c>
      <c r="G55" s="955">
        <v>0.18</v>
      </c>
      <c r="H55" s="961"/>
      <c r="I55" s="625">
        <v>1</v>
      </c>
      <c r="J55" s="222"/>
      <c r="K55" s="143" t="s">
        <v>1073</v>
      </c>
      <c r="L55" s="209">
        <v>1744</v>
      </c>
      <c r="M55" s="239">
        <f t="shared" si="0"/>
        <v>1744</v>
      </c>
    </row>
    <row r="56" spans="1:13" ht="100.4" customHeight="1">
      <c r="A56" s="957">
        <v>56</v>
      </c>
      <c r="B56" s="222"/>
      <c r="C56" s="143" t="s">
        <v>1075</v>
      </c>
      <c r="D56" s="143" t="s">
        <v>1076</v>
      </c>
      <c r="E56" s="143" t="s">
        <v>1066</v>
      </c>
      <c r="F56" s="143" t="s">
        <v>1077</v>
      </c>
      <c r="G56" s="955">
        <v>0.18</v>
      </c>
      <c r="H56" s="961"/>
      <c r="I56" s="625">
        <v>1</v>
      </c>
      <c r="J56" s="964"/>
      <c r="K56" s="965" t="s">
        <v>3432</v>
      </c>
      <c r="L56" s="956">
        <v>4040.1610312499997</v>
      </c>
      <c r="M56" s="239">
        <f t="shared" si="0"/>
        <v>4040.1610312499997</v>
      </c>
    </row>
    <row r="57" spans="1:13" ht="100.4" customHeight="1">
      <c r="A57" s="957">
        <v>57</v>
      </c>
      <c r="B57" s="222"/>
      <c r="C57" s="143" t="s">
        <v>1078</v>
      </c>
      <c r="D57" s="143" t="s">
        <v>1079</v>
      </c>
      <c r="E57" s="143" t="s">
        <v>1066</v>
      </c>
      <c r="F57" s="143" t="s">
        <v>1080</v>
      </c>
      <c r="G57" s="955">
        <v>0.18</v>
      </c>
      <c r="H57" s="961"/>
      <c r="I57" s="625">
        <v>2</v>
      </c>
      <c r="J57" s="964"/>
      <c r="K57" s="965" t="s">
        <v>3433</v>
      </c>
      <c r="L57" s="956">
        <v>4040.1610312499997</v>
      </c>
      <c r="M57" s="239">
        <f t="shared" si="0"/>
        <v>8080.3220624999994</v>
      </c>
    </row>
    <row r="58" spans="1:13" ht="100.4" customHeight="1">
      <c r="A58" s="957">
        <v>58</v>
      </c>
      <c r="B58" s="222"/>
      <c r="C58" s="143" t="s">
        <v>1081</v>
      </c>
      <c r="D58" s="143" t="s">
        <v>1082</v>
      </c>
      <c r="E58" s="143" t="s">
        <v>1052</v>
      </c>
      <c r="F58" s="143" t="s">
        <v>1083</v>
      </c>
      <c r="G58" s="955">
        <v>0.18</v>
      </c>
      <c r="H58" s="961"/>
      <c r="I58" s="625">
        <v>2</v>
      </c>
      <c r="J58" s="964"/>
      <c r="K58" s="965" t="s">
        <v>3434</v>
      </c>
      <c r="L58" s="603">
        <v>0</v>
      </c>
      <c r="M58" s="239">
        <f t="shared" si="0"/>
        <v>0</v>
      </c>
    </row>
    <row r="59" spans="1:13" ht="100.4" customHeight="1">
      <c r="A59" s="957">
        <v>59</v>
      </c>
      <c r="B59" s="222"/>
      <c r="C59" s="143" t="s">
        <v>1084</v>
      </c>
      <c r="D59" s="143" t="s">
        <v>1085</v>
      </c>
      <c r="E59" s="143" t="s">
        <v>1066</v>
      </c>
      <c r="F59" s="143" t="s">
        <v>1086</v>
      </c>
      <c r="G59" s="955">
        <v>0.18</v>
      </c>
      <c r="H59" s="961"/>
      <c r="I59" s="625">
        <v>2</v>
      </c>
      <c r="J59" s="964"/>
      <c r="K59" s="965" t="s">
        <v>3435</v>
      </c>
      <c r="L59" s="956">
        <v>4040.1610312499997</v>
      </c>
      <c r="M59" s="239">
        <f t="shared" si="0"/>
        <v>8080.3220624999994</v>
      </c>
    </row>
    <row r="60" spans="1:13" ht="100.4" customHeight="1">
      <c r="A60" s="957">
        <v>60</v>
      </c>
      <c r="B60" s="222"/>
      <c r="C60" s="143" t="s">
        <v>1087</v>
      </c>
      <c r="D60" s="143" t="s">
        <v>1088</v>
      </c>
      <c r="E60" s="143" t="s">
        <v>1066</v>
      </c>
      <c r="F60" s="143" t="s">
        <v>1089</v>
      </c>
      <c r="G60" s="955">
        <v>0.18</v>
      </c>
      <c r="H60" s="961"/>
      <c r="I60" s="625">
        <v>2</v>
      </c>
      <c r="J60" s="964"/>
      <c r="K60" s="965" t="s">
        <v>3436</v>
      </c>
      <c r="L60" s="956">
        <v>4040.1610312499997</v>
      </c>
      <c r="M60" s="239">
        <f t="shared" si="0"/>
        <v>8080.3220624999994</v>
      </c>
    </row>
    <row r="61" spans="1:13" ht="100.4" customHeight="1">
      <c r="A61" s="957">
        <v>61</v>
      </c>
      <c r="B61" s="222"/>
      <c r="C61" s="143" t="s">
        <v>1090</v>
      </c>
      <c r="D61" s="143" t="s">
        <v>1091</v>
      </c>
      <c r="E61" s="143" t="s">
        <v>1066</v>
      </c>
      <c r="F61" s="143" t="s">
        <v>1092</v>
      </c>
      <c r="G61" s="955">
        <v>0.18</v>
      </c>
      <c r="H61" s="961"/>
      <c r="I61" s="625">
        <v>2</v>
      </c>
      <c r="J61" s="964"/>
      <c r="K61" s="965" t="s">
        <v>3437</v>
      </c>
      <c r="L61" s="956">
        <v>4040.1610312499997</v>
      </c>
      <c r="M61" s="239">
        <f t="shared" si="0"/>
        <v>8080.3220624999994</v>
      </c>
    </row>
    <row r="62" spans="1:13" ht="100.4" customHeight="1">
      <c r="A62" s="957">
        <v>61</v>
      </c>
      <c r="B62" s="222"/>
      <c r="C62" s="143" t="s">
        <v>1093</v>
      </c>
      <c r="D62" s="143" t="s">
        <v>1094</v>
      </c>
      <c r="E62" s="143" t="s">
        <v>1066</v>
      </c>
      <c r="F62" s="143" t="s">
        <v>1095</v>
      </c>
      <c r="G62" s="955">
        <v>0.18</v>
      </c>
      <c r="H62" s="961"/>
      <c r="I62" s="625">
        <v>2</v>
      </c>
      <c r="J62" s="964"/>
      <c r="K62" s="965" t="s">
        <v>3438</v>
      </c>
      <c r="L62" s="956">
        <v>4040.1610312499997</v>
      </c>
      <c r="M62" s="239">
        <f t="shared" si="0"/>
        <v>8080.3220624999994</v>
      </c>
    </row>
    <row r="63" spans="1:13" ht="100.4" customHeight="1">
      <c r="A63" s="957">
        <v>63</v>
      </c>
      <c r="B63" s="222"/>
      <c r="C63" s="143" t="s">
        <v>1096</v>
      </c>
      <c r="D63" s="143" t="s">
        <v>1097</v>
      </c>
      <c r="E63" s="143" t="s">
        <v>1066</v>
      </c>
      <c r="F63" s="143" t="s">
        <v>1098</v>
      </c>
      <c r="G63" s="955">
        <v>0.18</v>
      </c>
      <c r="H63" s="961"/>
      <c r="I63" s="625">
        <v>1</v>
      </c>
      <c r="J63" s="964"/>
      <c r="K63" s="965" t="s">
        <v>1097</v>
      </c>
      <c r="L63" s="956">
        <v>4040.1610312499997</v>
      </c>
      <c r="M63" s="239">
        <f t="shared" si="0"/>
        <v>4040.1610312499997</v>
      </c>
    </row>
    <row r="64" spans="1:13" ht="100.4" customHeight="1">
      <c r="A64" s="957">
        <v>64</v>
      </c>
      <c r="B64" s="222"/>
      <c r="C64" s="143" t="s">
        <v>1099</v>
      </c>
      <c r="D64" s="143" t="s">
        <v>1100</v>
      </c>
      <c r="E64" s="143" t="s">
        <v>1066</v>
      </c>
      <c r="F64" s="143" t="s">
        <v>1101</v>
      </c>
      <c r="G64" s="955">
        <v>0.18</v>
      </c>
      <c r="H64" s="961"/>
      <c r="I64" s="625">
        <v>1</v>
      </c>
      <c r="J64" s="964"/>
      <c r="K64" s="965" t="s">
        <v>1100</v>
      </c>
      <c r="L64" s="956">
        <v>4040.1610312499997</v>
      </c>
      <c r="M64" s="239">
        <f t="shared" si="0"/>
        <v>4040.1610312499997</v>
      </c>
    </row>
    <row r="65" spans="1:13" ht="100.4" customHeight="1">
      <c r="A65" s="957">
        <v>65</v>
      </c>
      <c r="B65" s="222"/>
      <c r="C65" s="143" t="s">
        <v>1102</v>
      </c>
      <c r="D65" s="143" t="s">
        <v>1103</v>
      </c>
      <c r="E65" s="143" t="s">
        <v>1066</v>
      </c>
      <c r="F65" s="143" t="s">
        <v>1104</v>
      </c>
      <c r="G65" s="955">
        <v>0.18</v>
      </c>
      <c r="H65" s="961"/>
      <c r="I65" s="625">
        <v>1</v>
      </c>
      <c r="J65" s="964"/>
      <c r="K65" s="965" t="s">
        <v>1103</v>
      </c>
      <c r="L65" s="956">
        <v>4040.1610312499997</v>
      </c>
      <c r="M65" s="239">
        <f t="shared" si="0"/>
        <v>4040.1610312499997</v>
      </c>
    </row>
    <row r="66" spans="1:13" ht="100.4" customHeight="1">
      <c r="A66" s="957">
        <v>66</v>
      </c>
      <c r="B66" s="222"/>
      <c r="C66" s="143" t="s">
        <v>1105</v>
      </c>
      <c r="D66" s="143" t="s">
        <v>1106</v>
      </c>
      <c r="E66" s="143" t="s">
        <v>1066</v>
      </c>
      <c r="F66" s="143" t="s">
        <v>1107</v>
      </c>
      <c r="G66" s="955">
        <v>0.18</v>
      </c>
      <c r="H66" s="961"/>
      <c r="I66" s="625">
        <v>1</v>
      </c>
      <c r="J66" s="964"/>
      <c r="K66" s="965" t="s">
        <v>3439</v>
      </c>
      <c r="L66" s="956">
        <v>5904.8485312499997</v>
      </c>
      <c r="M66" s="239">
        <f t="shared" si="0"/>
        <v>5904.8485312499997</v>
      </c>
    </row>
    <row r="67" spans="1:13" ht="100.4" customHeight="1">
      <c r="A67" s="957">
        <v>67</v>
      </c>
      <c r="B67" s="222"/>
      <c r="C67" s="143" t="s">
        <v>1108</v>
      </c>
      <c r="D67" s="143" t="s">
        <v>1109</v>
      </c>
      <c r="E67" s="143" t="s">
        <v>1066</v>
      </c>
      <c r="F67" s="143" t="s">
        <v>1110</v>
      </c>
      <c r="G67" s="955">
        <v>0.18</v>
      </c>
      <c r="H67" s="961"/>
      <c r="I67" s="625">
        <v>2</v>
      </c>
      <c r="J67" s="964"/>
      <c r="K67" s="965" t="s">
        <v>3440</v>
      </c>
      <c r="L67" s="956">
        <v>5438.6766562499997</v>
      </c>
      <c r="M67" s="239">
        <f t="shared" ref="M67:M116" si="1">L67*I67</f>
        <v>10877.353312499999</v>
      </c>
    </row>
    <row r="68" spans="1:13" ht="100.4" customHeight="1">
      <c r="A68" s="957">
        <v>67</v>
      </c>
      <c r="B68" s="222"/>
      <c r="C68" s="143" t="s">
        <v>1111</v>
      </c>
      <c r="D68" s="143" t="s">
        <v>1112</v>
      </c>
      <c r="E68" s="143" t="s">
        <v>1066</v>
      </c>
      <c r="F68" s="143" t="s">
        <v>1113</v>
      </c>
      <c r="G68" s="955">
        <v>0.18</v>
      </c>
      <c r="H68" s="961"/>
      <c r="I68" s="625">
        <v>2</v>
      </c>
      <c r="J68" s="964"/>
      <c r="K68" s="965" t="s">
        <v>3441</v>
      </c>
      <c r="L68" s="956">
        <v>4040.1610312499997</v>
      </c>
      <c r="M68" s="239">
        <f t="shared" si="1"/>
        <v>8080.3220624999994</v>
      </c>
    </row>
    <row r="69" spans="1:13" ht="100.4" customHeight="1">
      <c r="A69" s="957">
        <v>68</v>
      </c>
      <c r="B69" s="222"/>
      <c r="C69" s="143" t="s">
        <v>1114</v>
      </c>
      <c r="D69" s="143" t="s">
        <v>1115</v>
      </c>
      <c r="E69" s="143" t="s">
        <v>1066</v>
      </c>
      <c r="F69" s="143" t="s">
        <v>1116</v>
      </c>
      <c r="G69" s="955">
        <v>0.18</v>
      </c>
      <c r="H69" s="961"/>
      <c r="I69" s="625">
        <v>2</v>
      </c>
      <c r="J69" s="964"/>
      <c r="K69" s="965" t="s">
        <v>3442</v>
      </c>
      <c r="L69" s="956">
        <v>2020.0733437499996</v>
      </c>
      <c r="M69" s="239">
        <f t="shared" si="1"/>
        <v>4040.1466874999992</v>
      </c>
    </row>
    <row r="70" spans="1:13" ht="100.4" customHeight="1">
      <c r="A70" s="957">
        <v>69</v>
      </c>
      <c r="B70" s="222"/>
      <c r="C70" s="143" t="s">
        <v>1114</v>
      </c>
      <c r="D70" s="143" t="s">
        <v>1117</v>
      </c>
      <c r="E70" s="143" t="s">
        <v>1066</v>
      </c>
      <c r="F70" s="143" t="s">
        <v>1118</v>
      </c>
      <c r="G70" s="955">
        <v>0.18</v>
      </c>
      <c r="H70" s="961"/>
      <c r="I70" s="625">
        <v>2</v>
      </c>
      <c r="J70" s="964"/>
      <c r="K70" s="965" t="s">
        <v>3443</v>
      </c>
      <c r="L70" s="956">
        <v>2020.0733437499996</v>
      </c>
      <c r="M70" s="239">
        <f t="shared" si="1"/>
        <v>4040.1466874999992</v>
      </c>
    </row>
    <row r="71" spans="1:13" ht="100.4" customHeight="1">
      <c r="A71" s="957">
        <v>70</v>
      </c>
      <c r="B71" s="222"/>
      <c r="C71" s="143" t="s">
        <v>1114</v>
      </c>
      <c r="D71" s="143" t="s">
        <v>1119</v>
      </c>
      <c r="E71" s="143" t="s">
        <v>1066</v>
      </c>
      <c r="F71" s="143" t="s">
        <v>1120</v>
      </c>
      <c r="G71" s="955">
        <v>0.18</v>
      </c>
      <c r="H71" s="961"/>
      <c r="I71" s="625">
        <v>1</v>
      </c>
      <c r="J71" s="964"/>
      <c r="K71" s="965" t="s">
        <v>3444</v>
      </c>
      <c r="L71" s="956">
        <v>2020.0733437499996</v>
      </c>
      <c r="M71" s="239">
        <f t="shared" si="1"/>
        <v>2020.0733437499996</v>
      </c>
    </row>
    <row r="72" spans="1:13" ht="100.4" customHeight="1">
      <c r="A72" s="957">
        <v>71</v>
      </c>
      <c r="B72" s="222"/>
      <c r="C72" s="143" t="s">
        <v>1114</v>
      </c>
      <c r="D72" s="143" t="s">
        <v>1121</v>
      </c>
      <c r="E72" s="143" t="s">
        <v>1066</v>
      </c>
      <c r="F72" s="143" t="s">
        <v>1122</v>
      </c>
      <c r="G72" s="955">
        <v>0.18</v>
      </c>
      <c r="H72" s="961"/>
      <c r="I72" s="625">
        <v>2</v>
      </c>
      <c r="J72" s="964"/>
      <c r="K72" s="965" t="s">
        <v>3445</v>
      </c>
      <c r="L72" s="956">
        <v>2020.0733437499996</v>
      </c>
      <c r="M72" s="239">
        <f t="shared" si="1"/>
        <v>4040.1466874999992</v>
      </c>
    </row>
    <row r="73" spans="1:13" ht="100.4" customHeight="1">
      <c r="A73" s="957">
        <v>72</v>
      </c>
      <c r="B73" s="222"/>
      <c r="C73" s="143" t="s">
        <v>1114</v>
      </c>
      <c r="D73" s="143" t="s">
        <v>1123</v>
      </c>
      <c r="E73" s="143" t="s">
        <v>1066</v>
      </c>
      <c r="F73" s="143" t="s">
        <v>1124</v>
      </c>
      <c r="G73" s="955">
        <v>0.18</v>
      </c>
      <c r="H73" s="961"/>
      <c r="I73" s="625">
        <v>1</v>
      </c>
      <c r="J73" s="964"/>
      <c r="K73" s="965" t="s">
        <v>3446</v>
      </c>
      <c r="L73" s="956">
        <v>2020.0733437499996</v>
      </c>
      <c r="M73" s="239">
        <f t="shared" si="1"/>
        <v>2020.0733437499996</v>
      </c>
    </row>
    <row r="74" spans="1:13" ht="100.4" customHeight="1">
      <c r="A74" s="957">
        <v>72</v>
      </c>
      <c r="B74" s="222"/>
      <c r="C74" s="143" t="s">
        <v>1114</v>
      </c>
      <c r="D74" s="143" t="s">
        <v>1125</v>
      </c>
      <c r="E74" s="143" t="s">
        <v>1066</v>
      </c>
      <c r="F74" s="143" t="s">
        <v>1126</v>
      </c>
      <c r="G74" s="955">
        <v>0.18</v>
      </c>
      <c r="H74" s="961"/>
      <c r="I74" s="625">
        <v>2</v>
      </c>
      <c r="J74" s="964"/>
      <c r="K74" s="965" t="s">
        <v>3447</v>
      </c>
      <c r="L74" s="956">
        <v>2020.0733437499996</v>
      </c>
      <c r="M74" s="239">
        <f t="shared" si="1"/>
        <v>4040.1466874999992</v>
      </c>
    </row>
    <row r="75" spans="1:13" ht="100.4" customHeight="1">
      <c r="A75" s="957">
        <v>73</v>
      </c>
      <c r="B75" s="222"/>
      <c r="C75" s="143" t="s">
        <v>1114</v>
      </c>
      <c r="D75" s="143" t="s">
        <v>1127</v>
      </c>
      <c r="E75" s="143" t="s">
        <v>1066</v>
      </c>
      <c r="F75" s="143" t="s">
        <v>1128</v>
      </c>
      <c r="G75" s="955">
        <v>0.18</v>
      </c>
      <c r="H75" s="961"/>
      <c r="I75" s="625">
        <v>1</v>
      </c>
      <c r="J75" s="964"/>
      <c r="K75" s="965" t="s">
        <v>3448</v>
      </c>
      <c r="L75" s="956">
        <v>2020.0733437499996</v>
      </c>
      <c r="M75" s="239">
        <f t="shared" si="1"/>
        <v>2020.0733437499996</v>
      </c>
    </row>
    <row r="76" spans="1:13" ht="100.4" customHeight="1">
      <c r="A76" s="957">
        <v>74</v>
      </c>
      <c r="B76" s="222"/>
      <c r="C76" s="143" t="s">
        <v>1129</v>
      </c>
      <c r="D76" s="143" t="s">
        <v>1130</v>
      </c>
      <c r="E76" s="143" t="s">
        <v>1066</v>
      </c>
      <c r="F76" s="143" t="s">
        <v>1131</v>
      </c>
      <c r="G76" s="955">
        <v>0.18</v>
      </c>
      <c r="H76" s="961"/>
      <c r="I76" s="625">
        <v>1</v>
      </c>
      <c r="J76" s="964"/>
      <c r="K76" s="965" t="s">
        <v>3449</v>
      </c>
      <c r="L76" s="956">
        <v>2020.0733437499996</v>
      </c>
      <c r="M76" s="239">
        <f t="shared" si="1"/>
        <v>2020.0733437499996</v>
      </c>
    </row>
    <row r="77" spans="1:13" ht="100.4" customHeight="1">
      <c r="A77" s="957">
        <v>75</v>
      </c>
      <c r="B77" s="222"/>
      <c r="C77" s="143" t="s">
        <v>1114</v>
      </c>
      <c r="D77" s="143" t="s">
        <v>1132</v>
      </c>
      <c r="E77" s="143" t="s">
        <v>1066</v>
      </c>
      <c r="F77" s="143" t="s">
        <v>1133</v>
      </c>
      <c r="G77" s="955">
        <v>0.18</v>
      </c>
      <c r="H77" s="961"/>
      <c r="I77" s="625"/>
      <c r="J77" s="964"/>
      <c r="K77" s="965" t="s">
        <v>3450</v>
      </c>
      <c r="L77" s="603">
        <v>2526</v>
      </c>
      <c r="M77" s="239">
        <f t="shared" si="1"/>
        <v>0</v>
      </c>
    </row>
    <row r="78" spans="1:13" ht="100.4" customHeight="1">
      <c r="A78" s="957">
        <v>76</v>
      </c>
      <c r="B78" s="222"/>
      <c r="C78" s="143" t="s">
        <v>1114</v>
      </c>
      <c r="D78" s="143" t="s">
        <v>1134</v>
      </c>
      <c r="E78" s="143" t="s">
        <v>1066</v>
      </c>
      <c r="F78" s="143" t="s">
        <v>1135</v>
      </c>
      <c r="G78" s="955">
        <v>0.18</v>
      </c>
      <c r="H78" s="961"/>
      <c r="I78" s="625"/>
      <c r="J78" s="601"/>
      <c r="K78" s="965" t="s">
        <v>3450</v>
      </c>
      <c r="L78" s="603">
        <v>1400</v>
      </c>
      <c r="M78" s="239">
        <f t="shared" si="1"/>
        <v>0</v>
      </c>
    </row>
    <row r="79" spans="1:13" ht="100.4" customHeight="1">
      <c r="A79" s="957">
        <v>77</v>
      </c>
      <c r="B79" s="222"/>
      <c r="C79" s="143" t="s">
        <v>1136</v>
      </c>
      <c r="D79" s="143" t="s">
        <v>1137</v>
      </c>
      <c r="E79" s="143" t="s">
        <v>1052</v>
      </c>
      <c r="F79" s="143" t="s">
        <v>1138</v>
      </c>
      <c r="G79" s="955">
        <v>0.18</v>
      </c>
      <c r="H79" s="961"/>
      <c r="I79" s="625">
        <v>2</v>
      </c>
      <c r="J79" s="964"/>
      <c r="K79" s="965" t="s">
        <v>3451</v>
      </c>
      <c r="L79" s="603">
        <v>1175</v>
      </c>
      <c r="M79" s="239">
        <f t="shared" si="1"/>
        <v>2350</v>
      </c>
    </row>
    <row r="80" spans="1:13" ht="100.4" customHeight="1">
      <c r="A80" s="957">
        <v>78</v>
      </c>
      <c r="B80" s="222"/>
      <c r="C80" s="143" t="s">
        <v>1139</v>
      </c>
      <c r="D80" s="143" t="s">
        <v>1140</v>
      </c>
      <c r="E80" s="143" t="s">
        <v>1052</v>
      </c>
      <c r="F80" s="143" t="s">
        <v>1141</v>
      </c>
      <c r="G80" s="955">
        <v>0.18</v>
      </c>
      <c r="H80" s="961"/>
      <c r="I80" s="625">
        <v>2</v>
      </c>
      <c r="J80" s="601"/>
      <c r="K80" s="965" t="s">
        <v>3452</v>
      </c>
      <c r="L80" s="603">
        <v>1370</v>
      </c>
      <c r="M80" s="239">
        <f t="shared" si="1"/>
        <v>2740</v>
      </c>
    </row>
    <row r="81" spans="1:13" ht="100.4" customHeight="1">
      <c r="A81" s="957">
        <v>79</v>
      </c>
      <c r="B81" s="222"/>
      <c r="C81" s="143" t="s">
        <v>1142</v>
      </c>
      <c r="D81" s="143" t="s">
        <v>1143</v>
      </c>
      <c r="E81" s="143" t="s">
        <v>1066</v>
      </c>
      <c r="F81" s="143" t="s">
        <v>1144</v>
      </c>
      <c r="G81" s="955">
        <v>0.18</v>
      </c>
      <c r="H81" s="961"/>
      <c r="I81" s="625">
        <v>1</v>
      </c>
      <c r="J81" s="601"/>
      <c r="K81" s="965" t="s">
        <v>3453</v>
      </c>
      <c r="L81" s="956">
        <v>2381.0624999999995</v>
      </c>
      <c r="M81" s="239">
        <f t="shared" si="1"/>
        <v>2381.0624999999995</v>
      </c>
    </row>
    <row r="82" spans="1:13" ht="100.4" customHeight="1">
      <c r="A82" s="957">
        <v>80</v>
      </c>
      <c r="B82" s="222"/>
      <c r="C82" s="143" t="s">
        <v>1145</v>
      </c>
      <c r="D82" s="143" t="s">
        <v>1146</v>
      </c>
      <c r="E82" s="143" t="s">
        <v>1066</v>
      </c>
      <c r="F82" s="143" t="s">
        <v>1147</v>
      </c>
      <c r="G82" s="955">
        <v>0.18</v>
      </c>
      <c r="H82" s="961"/>
      <c r="I82" s="625">
        <v>1</v>
      </c>
      <c r="J82" s="601"/>
      <c r="K82" s="965" t="s">
        <v>3454</v>
      </c>
      <c r="L82" s="956">
        <v>2381.0624999999995</v>
      </c>
      <c r="M82" s="239">
        <f t="shared" si="1"/>
        <v>2381.0624999999995</v>
      </c>
    </row>
    <row r="83" spans="1:13" ht="100.4" customHeight="1">
      <c r="A83" s="957">
        <v>81</v>
      </c>
      <c r="B83" s="222"/>
      <c r="C83" s="143" t="s">
        <v>1148</v>
      </c>
      <c r="D83" s="143" t="s">
        <v>1149</v>
      </c>
      <c r="E83" s="143" t="s">
        <v>1066</v>
      </c>
      <c r="F83" s="143" t="s">
        <v>1150</v>
      </c>
      <c r="G83" s="955">
        <v>0.18</v>
      </c>
      <c r="H83" s="961"/>
      <c r="I83" s="625">
        <v>2</v>
      </c>
      <c r="J83" s="601"/>
      <c r="K83" s="965" t="s">
        <v>3455</v>
      </c>
      <c r="L83" s="956">
        <v>2381.0624999999995</v>
      </c>
      <c r="M83" s="239">
        <f t="shared" si="1"/>
        <v>4762.1249999999991</v>
      </c>
    </row>
    <row r="84" spans="1:13" ht="100.4" customHeight="1">
      <c r="A84" s="957">
        <v>82</v>
      </c>
      <c r="B84" s="222"/>
      <c r="C84" s="143" t="s">
        <v>1151</v>
      </c>
      <c r="D84" s="143" t="s">
        <v>1152</v>
      </c>
      <c r="E84" s="143" t="s">
        <v>1066</v>
      </c>
      <c r="F84" s="143" t="s">
        <v>1153</v>
      </c>
      <c r="G84" s="955">
        <v>0.18</v>
      </c>
      <c r="H84" s="961"/>
      <c r="I84" s="625">
        <v>2</v>
      </c>
      <c r="J84" s="556"/>
      <c r="K84" s="965" t="s">
        <v>3456</v>
      </c>
      <c r="L84" s="956">
        <v>2381.0624999999995</v>
      </c>
      <c r="M84" s="239">
        <f t="shared" si="1"/>
        <v>4762.1249999999991</v>
      </c>
    </row>
    <row r="85" spans="1:13" ht="100.4" customHeight="1">
      <c r="A85" s="957">
        <v>82</v>
      </c>
      <c r="B85" s="222"/>
      <c r="C85" s="143" t="s">
        <v>1154</v>
      </c>
      <c r="D85" s="143" t="s">
        <v>1155</v>
      </c>
      <c r="E85" s="143" t="s">
        <v>1066</v>
      </c>
      <c r="F85" s="143" t="s">
        <v>1156</v>
      </c>
      <c r="G85" s="955">
        <v>0.18</v>
      </c>
      <c r="H85" s="961"/>
      <c r="I85" s="625"/>
      <c r="J85" s="556"/>
      <c r="K85" s="965" t="s">
        <v>3457</v>
      </c>
      <c r="L85" s="956">
        <v>2381.0624999999995</v>
      </c>
      <c r="M85" s="239">
        <f t="shared" si="1"/>
        <v>0</v>
      </c>
    </row>
    <row r="86" spans="1:13" ht="100.4" customHeight="1">
      <c r="A86" s="957">
        <v>84</v>
      </c>
      <c r="B86" s="222"/>
      <c r="C86" s="143" t="s">
        <v>1157</v>
      </c>
      <c r="D86" s="143" t="s">
        <v>1158</v>
      </c>
      <c r="E86" s="143" t="s">
        <v>1066</v>
      </c>
      <c r="F86" s="143" t="s">
        <v>1159</v>
      </c>
      <c r="G86" s="955">
        <v>0.18</v>
      </c>
      <c r="H86" s="961"/>
      <c r="I86" s="625">
        <v>1</v>
      </c>
      <c r="J86" s="556"/>
      <c r="K86" s="965" t="s">
        <v>3458</v>
      </c>
      <c r="L86" s="956">
        <v>2381.0624999999995</v>
      </c>
      <c r="M86" s="239">
        <f t="shared" si="1"/>
        <v>2381.0624999999995</v>
      </c>
    </row>
    <row r="87" spans="1:13" ht="100.4" customHeight="1">
      <c r="A87" s="957">
        <v>85</v>
      </c>
      <c r="B87" s="222"/>
      <c r="C87" s="143" t="s">
        <v>1160</v>
      </c>
      <c r="D87" s="143" t="s">
        <v>1161</v>
      </c>
      <c r="E87" s="143" t="s">
        <v>1066</v>
      </c>
      <c r="F87" s="143" t="s">
        <v>1162</v>
      </c>
      <c r="G87" s="955">
        <v>0.18</v>
      </c>
      <c r="H87" s="961"/>
      <c r="I87" s="625">
        <v>1</v>
      </c>
      <c r="J87" s="556"/>
      <c r="K87" s="965" t="s">
        <v>3459</v>
      </c>
      <c r="L87" s="956">
        <v>2381.0624999999995</v>
      </c>
      <c r="M87" s="239">
        <f t="shared" si="1"/>
        <v>2381.0624999999995</v>
      </c>
    </row>
    <row r="88" spans="1:13" ht="100.4" customHeight="1">
      <c r="A88" s="957">
        <v>86</v>
      </c>
      <c r="B88" s="222"/>
      <c r="C88" s="143" t="s">
        <v>1163</v>
      </c>
      <c r="D88" s="143" t="s">
        <v>1164</v>
      </c>
      <c r="E88" s="143" t="s">
        <v>1066</v>
      </c>
      <c r="F88" s="143" t="s">
        <v>1165</v>
      </c>
      <c r="G88" s="955">
        <v>0.18</v>
      </c>
      <c r="H88" s="961"/>
      <c r="I88" s="625">
        <v>2</v>
      </c>
      <c r="J88" s="556"/>
      <c r="K88" s="965" t="s">
        <v>3460</v>
      </c>
      <c r="L88" s="956">
        <v>2381.0624999999995</v>
      </c>
      <c r="M88" s="239">
        <f t="shared" si="1"/>
        <v>4762.1249999999991</v>
      </c>
    </row>
    <row r="89" spans="1:13" ht="100.4" customHeight="1">
      <c r="A89" s="957">
        <v>87</v>
      </c>
      <c r="B89" s="222"/>
      <c r="C89" s="143" t="s">
        <v>1166</v>
      </c>
      <c r="D89" s="143" t="s">
        <v>1167</v>
      </c>
      <c r="E89" s="143" t="s">
        <v>1066</v>
      </c>
      <c r="F89" s="143" t="s">
        <v>1168</v>
      </c>
      <c r="G89" s="955">
        <v>0.18</v>
      </c>
      <c r="H89" s="961"/>
      <c r="I89" s="625">
        <v>1</v>
      </c>
      <c r="J89" s="964"/>
      <c r="K89" s="965" t="s">
        <v>3461</v>
      </c>
      <c r="L89" s="956">
        <v>1728.4218750000002</v>
      </c>
      <c r="M89" s="239">
        <f t="shared" si="1"/>
        <v>1728.4218750000002</v>
      </c>
    </row>
    <row r="90" spans="1:13" ht="100.4" customHeight="1">
      <c r="A90" s="957">
        <v>88</v>
      </c>
      <c r="B90" s="222"/>
      <c r="C90" s="143" t="s">
        <v>1169</v>
      </c>
      <c r="D90" s="143" t="s">
        <v>1170</v>
      </c>
      <c r="E90" s="143" t="s">
        <v>1066</v>
      </c>
      <c r="F90" s="143" t="s">
        <v>1171</v>
      </c>
      <c r="G90" s="955">
        <v>0.18</v>
      </c>
      <c r="H90" s="961"/>
      <c r="I90" s="625">
        <v>2</v>
      </c>
      <c r="J90" s="964"/>
      <c r="K90" s="965" t="s">
        <v>3462</v>
      </c>
      <c r="L90" s="956">
        <v>1728.4218750000002</v>
      </c>
      <c r="M90" s="239">
        <f t="shared" si="1"/>
        <v>3456.8437500000005</v>
      </c>
    </row>
    <row r="91" spans="1:13" ht="100.4" customHeight="1">
      <c r="A91" s="957">
        <v>89</v>
      </c>
      <c r="B91" s="222"/>
      <c r="C91" s="143" t="s">
        <v>1172</v>
      </c>
      <c r="D91" s="143" t="s">
        <v>1173</v>
      </c>
      <c r="E91" s="143" t="s">
        <v>1066</v>
      </c>
      <c r="F91" s="143" t="s">
        <v>1174</v>
      </c>
      <c r="G91" s="955">
        <v>0.18</v>
      </c>
      <c r="H91" s="961"/>
      <c r="I91" s="625">
        <v>2</v>
      </c>
      <c r="J91" s="964"/>
      <c r="K91" s="965" t="s">
        <v>3463</v>
      </c>
      <c r="L91" s="956">
        <v>3334.921875</v>
      </c>
      <c r="M91" s="239">
        <f t="shared" si="1"/>
        <v>6669.84375</v>
      </c>
    </row>
    <row r="92" spans="1:13" ht="100.4" customHeight="1">
      <c r="A92" s="957">
        <v>90</v>
      </c>
      <c r="B92" s="222"/>
      <c r="C92" s="143" t="s">
        <v>1175</v>
      </c>
      <c r="D92" s="143" t="s">
        <v>1176</v>
      </c>
      <c r="E92" s="143" t="s">
        <v>1066</v>
      </c>
      <c r="F92" s="143" t="s">
        <v>1177</v>
      </c>
      <c r="G92" s="955">
        <v>0.18</v>
      </c>
      <c r="H92" s="961"/>
      <c r="I92" s="625">
        <v>1</v>
      </c>
      <c r="J92" s="964"/>
      <c r="K92" s="965" t="s">
        <v>3464</v>
      </c>
      <c r="L92" s="956">
        <v>3334.921875</v>
      </c>
      <c r="M92" s="239">
        <f t="shared" si="1"/>
        <v>3334.921875</v>
      </c>
    </row>
    <row r="93" spans="1:13" ht="100.4" customHeight="1">
      <c r="A93" s="957">
        <v>91</v>
      </c>
      <c r="B93" s="222"/>
      <c r="C93" s="143" t="s">
        <v>1142</v>
      </c>
      <c r="D93" s="143" t="s">
        <v>1178</v>
      </c>
      <c r="E93" s="143" t="s">
        <v>1066</v>
      </c>
      <c r="F93" s="143" t="s">
        <v>1179</v>
      </c>
      <c r="G93" s="955">
        <v>0.18</v>
      </c>
      <c r="H93" s="961"/>
      <c r="I93" s="625">
        <v>2</v>
      </c>
      <c r="J93" s="964"/>
      <c r="K93" s="965" t="s">
        <v>3465</v>
      </c>
      <c r="L93" s="956">
        <v>3334.921875</v>
      </c>
      <c r="M93" s="239">
        <f t="shared" si="1"/>
        <v>6669.84375</v>
      </c>
    </row>
    <row r="94" spans="1:13" ht="100.4" customHeight="1">
      <c r="A94" s="957">
        <v>92</v>
      </c>
      <c r="B94" s="222"/>
      <c r="C94" s="143" t="s">
        <v>1180</v>
      </c>
      <c r="D94" s="143" t="s">
        <v>1181</v>
      </c>
      <c r="E94" s="143" t="s">
        <v>1066</v>
      </c>
      <c r="F94" s="143" t="s">
        <v>1182</v>
      </c>
      <c r="G94" s="955">
        <v>0.18</v>
      </c>
      <c r="H94" s="961"/>
      <c r="I94" s="625">
        <v>2</v>
      </c>
      <c r="J94" s="964"/>
      <c r="K94" s="965" t="s">
        <v>3466</v>
      </c>
      <c r="L94" s="956">
        <v>3334.921875</v>
      </c>
      <c r="M94" s="239">
        <f t="shared" si="1"/>
        <v>6669.84375</v>
      </c>
    </row>
    <row r="95" spans="1:13" ht="100.4" customHeight="1">
      <c r="A95" s="957">
        <v>93</v>
      </c>
      <c r="B95" s="222"/>
      <c r="C95" s="143" t="s">
        <v>1183</v>
      </c>
      <c r="D95" s="143" t="s">
        <v>1184</v>
      </c>
      <c r="E95" s="143" t="s">
        <v>1066</v>
      </c>
      <c r="F95" s="143" t="s">
        <v>1185</v>
      </c>
      <c r="G95" s="955">
        <v>0.18</v>
      </c>
      <c r="H95" s="961"/>
      <c r="I95" s="625">
        <v>1</v>
      </c>
      <c r="J95" s="964"/>
      <c r="K95" s="965" t="s">
        <v>3467</v>
      </c>
      <c r="L95" s="956">
        <v>3559.6454062500002</v>
      </c>
      <c r="M95" s="239">
        <f t="shared" si="1"/>
        <v>3559.6454062500002</v>
      </c>
    </row>
    <row r="96" spans="1:13" ht="100.4" customHeight="1">
      <c r="A96" s="957">
        <v>94</v>
      </c>
      <c r="B96" s="1552"/>
      <c r="C96" s="143" t="s">
        <v>1186</v>
      </c>
      <c r="D96" s="549"/>
      <c r="E96" s="143" t="s">
        <v>1066</v>
      </c>
      <c r="F96" s="143" t="s">
        <v>1187</v>
      </c>
      <c r="G96" s="955">
        <v>0.18</v>
      </c>
      <c r="H96" s="961"/>
      <c r="I96" s="625">
        <v>2</v>
      </c>
      <c r="J96" s="964"/>
      <c r="K96" s="965" t="s">
        <v>3468</v>
      </c>
      <c r="L96" s="956">
        <v>2020.0733437499996</v>
      </c>
      <c r="M96" s="239">
        <f t="shared" si="1"/>
        <v>4040.1466874999992</v>
      </c>
    </row>
    <row r="97" spans="1:13" ht="100.4" customHeight="1">
      <c r="A97" s="957">
        <v>95</v>
      </c>
      <c r="B97" s="1552"/>
      <c r="C97" s="143" t="s">
        <v>1186</v>
      </c>
      <c r="D97" s="549"/>
      <c r="E97" s="143" t="s">
        <v>1066</v>
      </c>
      <c r="F97" s="143" t="s">
        <v>1188</v>
      </c>
      <c r="G97" s="955">
        <v>0.18</v>
      </c>
      <c r="H97" s="961"/>
      <c r="I97" s="625">
        <v>1</v>
      </c>
      <c r="J97" s="964"/>
      <c r="K97" s="965" t="s">
        <v>3468</v>
      </c>
      <c r="L97" s="956">
        <v>2175.4735312500002</v>
      </c>
      <c r="M97" s="239">
        <f t="shared" si="1"/>
        <v>2175.4735312500002</v>
      </c>
    </row>
    <row r="98" spans="1:13" ht="100.4" customHeight="1">
      <c r="A98" s="957">
        <v>96</v>
      </c>
      <c r="B98" s="1552"/>
      <c r="C98" s="143" t="s">
        <v>1186</v>
      </c>
      <c r="D98" s="549"/>
      <c r="E98" s="143" t="s">
        <v>1066</v>
      </c>
      <c r="F98" s="143" t="s">
        <v>1189</v>
      </c>
      <c r="G98" s="955">
        <v>0.18</v>
      </c>
      <c r="H98" s="961"/>
      <c r="I98" s="625">
        <v>2</v>
      </c>
      <c r="J98" s="964"/>
      <c r="K98" s="965" t="s">
        <v>3468</v>
      </c>
      <c r="L98" s="956">
        <v>1943.5781250000002</v>
      </c>
      <c r="M98" s="239">
        <f t="shared" si="1"/>
        <v>3887.1562500000005</v>
      </c>
    </row>
    <row r="99" spans="1:13" ht="100.4" customHeight="1">
      <c r="A99" s="957">
        <v>97</v>
      </c>
      <c r="B99" s="1552"/>
      <c r="C99" s="143" t="s">
        <v>1186</v>
      </c>
      <c r="D99" s="549"/>
      <c r="E99" s="143" t="s">
        <v>1066</v>
      </c>
      <c r="F99" s="143" t="s">
        <v>1190</v>
      </c>
      <c r="G99" s="955">
        <v>0.18</v>
      </c>
      <c r="H99" s="961"/>
      <c r="I99" s="625">
        <v>1</v>
      </c>
      <c r="J99" s="964"/>
      <c r="K99" s="965" t="s">
        <v>3468</v>
      </c>
      <c r="L99" s="956">
        <v>2020.0733437499996</v>
      </c>
      <c r="M99" s="239">
        <f t="shared" si="1"/>
        <v>2020.0733437499996</v>
      </c>
    </row>
    <row r="100" spans="1:13" ht="100.4" customHeight="1">
      <c r="A100" s="957">
        <v>98</v>
      </c>
      <c r="B100" s="1552"/>
      <c r="C100" s="143" t="s">
        <v>1186</v>
      </c>
      <c r="D100" s="549"/>
      <c r="E100" s="143" t="s">
        <v>1066</v>
      </c>
      <c r="F100" s="143" t="s">
        <v>1191</v>
      </c>
      <c r="G100" s="955">
        <v>0.18</v>
      </c>
      <c r="H100" s="961"/>
      <c r="I100" s="625"/>
      <c r="J100" s="964"/>
      <c r="K100" s="965" t="s">
        <v>3468</v>
      </c>
      <c r="L100" s="956">
        <v>2797.03125</v>
      </c>
      <c r="M100" s="239">
        <f t="shared" si="1"/>
        <v>0</v>
      </c>
    </row>
    <row r="101" spans="1:13" ht="100.4" customHeight="1">
      <c r="A101" s="957">
        <v>99</v>
      </c>
      <c r="B101" s="222"/>
      <c r="C101" s="143" t="s">
        <v>1192</v>
      </c>
      <c r="D101" s="143" t="s">
        <v>1193</v>
      </c>
      <c r="E101" s="143" t="s">
        <v>1066</v>
      </c>
      <c r="F101" s="143" t="s">
        <v>1194</v>
      </c>
      <c r="G101" s="955">
        <v>0.18</v>
      </c>
      <c r="H101" s="961"/>
      <c r="I101" s="625"/>
      <c r="J101" s="964"/>
      <c r="K101" s="965" t="s">
        <v>3469</v>
      </c>
      <c r="L101" s="956">
        <v>3334.921875</v>
      </c>
      <c r="M101" s="239">
        <f t="shared" si="1"/>
        <v>0</v>
      </c>
    </row>
    <row r="102" spans="1:13" ht="100.4" customHeight="1">
      <c r="A102" s="957">
        <v>100</v>
      </c>
      <c r="B102" s="222"/>
      <c r="C102" s="143" t="s">
        <v>1195</v>
      </c>
      <c r="D102" s="143" t="s">
        <v>1196</v>
      </c>
      <c r="E102" s="143" t="s">
        <v>1052</v>
      </c>
      <c r="F102" s="143" t="s">
        <v>1197</v>
      </c>
      <c r="G102" s="955">
        <v>0.18</v>
      </c>
      <c r="H102" s="961"/>
      <c r="I102" s="625"/>
      <c r="J102" s="964"/>
      <c r="K102" s="965" t="s">
        <v>3470</v>
      </c>
      <c r="L102" s="956">
        <v>1525</v>
      </c>
      <c r="M102" s="239">
        <f t="shared" si="1"/>
        <v>0</v>
      </c>
    </row>
    <row r="103" spans="1:13" ht="100.4" customHeight="1">
      <c r="A103" s="957">
        <v>101</v>
      </c>
      <c r="B103" s="222"/>
      <c r="C103" s="143" t="s">
        <v>1198</v>
      </c>
      <c r="D103" s="143" t="s">
        <v>1199</v>
      </c>
      <c r="E103" s="143" t="s">
        <v>1052</v>
      </c>
      <c r="F103" s="143" t="s">
        <v>1200</v>
      </c>
      <c r="G103" s="955">
        <v>0.18</v>
      </c>
      <c r="H103" s="961"/>
      <c r="I103" s="625"/>
      <c r="J103" s="964"/>
      <c r="K103" s="965" t="s">
        <v>3471</v>
      </c>
      <c r="L103" s="603">
        <v>1322</v>
      </c>
      <c r="M103" s="239">
        <f t="shared" si="1"/>
        <v>0</v>
      </c>
    </row>
    <row r="104" spans="1:13" ht="100.4" customHeight="1">
      <c r="A104" s="957">
        <v>102</v>
      </c>
      <c r="B104" s="222"/>
      <c r="C104" s="143" t="s">
        <v>1198</v>
      </c>
      <c r="D104" s="143" t="s">
        <v>1201</v>
      </c>
      <c r="E104" s="143" t="s">
        <v>1052</v>
      </c>
      <c r="F104" s="143" t="s">
        <v>1202</v>
      </c>
      <c r="G104" s="955">
        <v>0.18</v>
      </c>
      <c r="H104" s="961"/>
      <c r="I104" s="625"/>
      <c r="J104" s="964"/>
      <c r="K104" s="965" t="s">
        <v>3472</v>
      </c>
      <c r="L104" s="603">
        <v>1322</v>
      </c>
      <c r="M104" s="239">
        <f t="shared" si="1"/>
        <v>0</v>
      </c>
    </row>
    <row r="105" spans="1:13" ht="100.4" customHeight="1">
      <c r="A105" s="957">
        <v>103</v>
      </c>
      <c r="B105" s="222"/>
      <c r="C105" s="143" t="s">
        <v>1203</v>
      </c>
      <c r="D105" s="143" t="s">
        <v>1204</v>
      </c>
      <c r="E105" s="143" t="s">
        <v>1052</v>
      </c>
      <c r="F105" s="143" t="s">
        <v>1205</v>
      </c>
      <c r="G105" s="955">
        <v>0.18</v>
      </c>
      <c r="H105" s="961"/>
      <c r="I105" s="625">
        <v>1</v>
      </c>
      <c r="J105" s="964"/>
      <c r="K105" s="965" t="s">
        <v>3473</v>
      </c>
      <c r="L105" s="603">
        <v>1322</v>
      </c>
      <c r="M105" s="239">
        <f t="shared" si="1"/>
        <v>1322</v>
      </c>
    </row>
    <row r="106" spans="1:13" ht="100.4" customHeight="1">
      <c r="A106" s="957">
        <v>104</v>
      </c>
      <c r="B106" s="222"/>
      <c r="C106" s="143" t="s">
        <v>1206</v>
      </c>
      <c r="D106" s="143" t="s">
        <v>1207</v>
      </c>
      <c r="E106" s="143" t="s">
        <v>1052</v>
      </c>
      <c r="F106" s="143" t="s">
        <v>1208</v>
      </c>
      <c r="G106" s="955">
        <v>0.18</v>
      </c>
      <c r="H106" s="961"/>
      <c r="I106" s="625">
        <v>1</v>
      </c>
      <c r="J106" s="964"/>
      <c r="K106" s="965" t="s">
        <v>3474</v>
      </c>
      <c r="L106" s="603">
        <v>2533</v>
      </c>
      <c r="M106" s="239">
        <f t="shared" si="1"/>
        <v>2533</v>
      </c>
    </row>
    <row r="107" spans="1:13" ht="100.4" customHeight="1">
      <c r="A107" s="957">
        <v>109</v>
      </c>
      <c r="B107" s="222"/>
      <c r="C107" s="143" t="s">
        <v>1209</v>
      </c>
      <c r="D107" s="143" t="s">
        <v>1210</v>
      </c>
      <c r="E107" s="143" t="s">
        <v>1052</v>
      </c>
      <c r="F107" s="143" t="s">
        <v>1211</v>
      </c>
      <c r="G107" s="955">
        <v>0.18</v>
      </c>
      <c r="H107" s="961"/>
      <c r="I107" s="625">
        <v>1</v>
      </c>
      <c r="J107" s="964"/>
      <c r="K107" s="965" t="s">
        <v>3475</v>
      </c>
      <c r="L107" s="603">
        <v>2533</v>
      </c>
      <c r="M107" s="239">
        <f t="shared" si="1"/>
        <v>2533</v>
      </c>
    </row>
    <row r="108" spans="1:13" ht="100.4" customHeight="1">
      <c r="A108" s="957">
        <v>110</v>
      </c>
      <c r="B108" s="222"/>
      <c r="C108" s="143" t="s">
        <v>1212</v>
      </c>
      <c r="D108" s="143" t="s">
        <v>1213</v>
      </c>
      <c r="E108" s="143" t="s">
        <v>1052</v>
      </c>
      <c r="F108" s="143" t="s">
        <v>1214</v>
      </c>
      <c r="G108" s="955">
        <v>0.18</v>
      </c>
      <c r="H108" s="961"/>
      <c r="I108" s="625">
        <v>1</v>
      </c>
      <c r="J108" s="964"/>
      <c r="K108" s="965" t="s">
        <v>3476</v>
      </c>
      <c r="L108" s="603">
        <v>2533</v>
      </c>
      <c r="M108" s="239">
        <f t="shared" si="1"/>
        <v>2533</v>
      </c>
    </row>
    <row r="109" spans="1:13" ht="100.4" customHeight="1">
      <c r="A109" s="957">
        <v>111</v>
      </c>
      <c r="B109" s="222"/>
      <c r="C109" s="143" t="s">
        <v>1215</v>
      </c>
      <c r="D109" s="143" t="s">
        <v>1216</v>
      </c>
      <c r="E109" s="143" t="s">
        <v>1052</v>
      </c>
      <c r="F109" s="143" t="s">
        <v>1217</v>
      </c>
      <c r="G109" s="955">
        <v>0.18</v>
      </c>
      <c r="H109" s="961"/>
      <c r="I109" s="625">
        <v>1</v>
      </c>
      <c r="J109" s="964"/>
      <c r="K109" s="965" t="s">
        <v>3477</v>
      </c>
      <c r="L109" s="603">
        <v>2034</v>
      </c>
      <c r="M109" s="239">
        <f t="shared" si="1"/>
        <v>2034</v>
      </c>
    </row>
    <row r="110" spans="1:13" ht="100.4" customHeight="1">
      <c r="A110" s="957">
        <v>112</v>
      </c>
      <c r="B110" s="222"/>
      <c r="C110" s="143" t="s">
        <v>1218</v>
      </c>
      <c r="D110" s="143" t="s">
        <v>1219</v>
      </c>
      <c r="E110" s="143" t="s">
        <v>1052</v>
      </c>
      <c r="F110" s="143" t="s">
        <v>1220</v>
      </c>
      <c r="G110" s="955">
        <v>0.18</v>
      </c>
      <c r="H110" s="961"/>
      <c r="I110" s="625">
        <v>1</v>
      </c>
      <c r="J110" s="964"/>
      <c r="K110" s="965" t="s">
        <v>3478</v>
      </c>
      <c r="L110" s="603">
        <v>3109</v>
      </c>
      <c r="M110" s="239">
        <f t="shared" si="1"/>
        <v>3109</v>
      </c>
    </row>
    <row r="111" spans="1:13" ht="100.4" customHeight="1">
      <c r="A111" s="957">
        <v>113</v>
      </c>
      <c r="B111" s="222"/>
      <c r="C111" s="143" t="s">
        <v>1221</v>
      </c>
      <c r="D111" s="143" t="s">
        <v>1222</v>
      </c>
      <c r="E111" s="143" t="s">
        <v>1052</v>
      </c>
      <c r="F111" s="143" t="s">
        <v>1223</v>
      </c>
      <c r="G111" s="955">
        <v>0.18</v>
      </c>
      <c r="H111" s="961"/>
      <c r="I111" s="625">
        <v>1</v>
      </c>
      <c r="J111" s="964"/>
      <c r="K111" s="965" t="s">
        <v>1222</v>
      </c>
      <c r="L111" s="603">
        <v>2533</v>
      </c>
      <c r="M111" s="239">
        <f t="shared" si="1"/>
        <v>2533</v>
      </c>
    </row>
    <row r="112" spans="1:13" ht="100.4" customHeight="1">
      <c r="A112" s="957">
        <v>114</v>
      </c>
      <c r="B112" s="222"/>
      <c r="C112" s="143" t="s">
        <v>1224</v>
      </c>
      <c r="D112" s="143" t="s">
        <v>1225</v>
      </c>
      <c r="E112" s="143" t="s">
        <v>1052</v>
      </c>
      <c r="F112" s="143" t="s">
        <v>1226</v>
      </c>
      <c r="G112" s="955">
        <v>0.18</v>
      </c>
      <c r="H112" s="961"/>
      <c r="I112" s="625">
        <v>1</v>
      </c>
      <c r="J112" s="964"/>
      <c r="K112" s="965" t="s">
        <v>1225</v>
      </c>
      <c r="L112" s="603">
        <v>2533</v>
      </c>
      <c r="M112" s="239">
        <f t="shared" si="1"/>
        <v>2533</v>
      </c>
    </row>
    <row r="113" spans="1:13" ht="100.4" customHeight="1">
      <c r="A113" s="957">
        <v>115</v>
      </c>
      <c r="B113" s="222"/>
      <c r="C113" s="143" t="s">
        <v>1227</v>
      </c>
      <c r="D113" s="143" t="s">
        <v>1228</v>
      </c>
      <c r="E113" s="143" t="s">
        <v>1052</v>
      </c>
      <c r="F113" s="143" t="s">
        <v>1229</v>
      </c>
      <c r="G113" s="955">
        <v>0.18</v>
      </c>
      <c r="H113" s="961"/>
      <c r="I113" s="625">
        <v>1</v>
      </c>
      <c r="J113" s="963"/>
      <c r="K113" s="206" t="s">
        <v>3479</v>
      </c>
      <c r="L113" s="209">
        <v>3389</v>
      </c>
      <c r="M113" s="239">
        <f t="shared" si="1"/>
        <v>3389</v>
      </c>
    </row>
    <row r="114" spans="1:13" ht="100.4" customHeight="1">
      <c r="A114" s="957">
        <v>116</v>
      </c>
      <c r="B114" s="222"/>
      <c r="C114" s="143" t="s">
        <v>1230</v>
      </c>
      <c r="D114" s="143" t="s">
        <v>1231</v>
      </c>
      <c r="E114" s="143" t="s">
        <v>1052</v>
      </c>
      <c r="F114" s="143" t="s">
        <v>1232</v>
      </c>
      <c r="G114" s="955">
        <v>0.18</v>
      </c>
      <c r="H114" s="961"/>
      <c r="I114" s="625">
        <v>1</v>
      </c>
      <c r="J114" s="964"/>
      <c r="K114" s="965" t="s">
        <v>3480</v>
      </c>
      <c r="L114" s="209">
        <v>2034</v>
      </c>
      <c r="M114" s="239">
        <f t="shared" si="1"/>
        <v>2034</v>
      </c>
    </row>
    <row r="115" spans="1:13" ht="100.4" customHeight="1">
      <c r="A115" s="957">
        <v>117</v>
      </c>
      <c r="B115" s="222"/>
      <c r="C115" s="143" t="s">
        <v>1233</v>
      </c>
      <c r="D115" s="143" t="s">
        <v>1234</v>
      </c>
      <c r="E115" s="143" t="s">
        <v>1052</v>
      </c>
      <c r="F115" s="143" t="s">
        <v>1235</v>
      </c>
      <c r="G115" s="955">
        <v>0.18</v>
      </c>
      <c r="H115" s="961"/>
      <c r="I115" s="960">
        <v>1</v>
      </c>
      <c r="J115" s="963"/>
      <c r="K115" s="206" t="s">
        <v>3481</v>
      </c>
      <c r="L115" s="209">
        <v>1322</v>
      </c>
      <c r="M115" s="239">
        <f t="shared" si="1"/>
        <v>1322</v>
      </c>
    </row>
    <row r="116" spans="1:13" ht="100.4" customHeight="1" thickBot="1">
      <c r="A116" s="968">
        <v>118</v>
      </c>
      <c r="B116" s="604"/>
      <c r="C116" s="792" t="s">
        <v>1233</v>
      </c>
      <c r="D116" s="792" t="s">
        <v>1236</v>
      </c>
      <c r="E116" s="792" t="s">
        <v>1052</v>
      </c>
      <c r="F116" s="792" t="s">
        <v>1237</v>
      </c>
      <c r="G116" s="969">
        <v>0.18</v>
      </c>
      <c r="H116" s="970"/>
      <c r="I116" s="973">
        <v>1</v>
      </c>
      <c r="J116" s="971"/>
      <c r="K116" s="972" t="s">
        <v>3482</v>
      </c>
      <c r="L116" s="606">
        <v>1322</v>
      </c>
      <c r="M116" s="645">
        <f t="shared" si="1"/>
        <v>1322</v>
      </c>
    </row>
    <row r="117" spans="1:13" ht="15" customHeight="1" thickBot="1">
      <c r="A117" s="720"/>
      <c r="B117" s="721"/>
      <c r="C117" s="721"/>
      <c r="D117" s="721"/>
      <c r="E117" s="721"/>
      <c r="F117" s="721"/>
      <c r="G117" s="721"/>
      <c r="H117" s="721"/>
      <c r="I117" s="721"/>
      <c r="J117" s="1538" t="s">
        <v>3181</v>
      </c>
      <c r="K117" s="1538"/>
      <c r="L117" s="1538"/>
      <c r="M117" s="903">
        <f>SUM(M2:M116)</f>
        <v>457947.49743750005</v>
      </c>
    </row>
  </sheetData>
  <mergeCells count="2">
    <mergeCell ref="B96:B100"/>
    <mergeCell ref="J117:L117"/>
  </mergeCells>
  <conditionalFormatting sqref="H1">
    <cfRule type="cellIs" dxfId="13" priority="3" stopIfTrue="1" operator="lessThan">
      <formula>0</formula>
    </cfRule>
  </conditionalFormatting>
  <conditionalFormatting sqref="L1">
    <cfRule type="cellIs" dxfId="12" priority="2" stopIfTrue="1" operator="lessThan">
      <formula>0</formula>
    </cfRule>
  </conditionalFormatting>
  <conditionalFormatting sqref="M1">
    <cfRule type="cellIs" dxfId="11" priority="1" stopIfTrue="1" operator="lessThan">
      <formula>0</formula>
    </cfRule>
  </conditionalFormatting>
  <pageMargins left="0.7" right="0.7" top="0.75" bottom="0.75" header="0.3" footer="0.3"/>
  <pageSetup orientation="portrait"/>
  <headerFooter>
    <oddFooter>&amp;C&amp;"Helvetica Neue,Regular"&amp;12&amp;K000000&amp;P</oddFooter>
  </headerFooter>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L94"/>
  <sheetViews>
    <sheetView showGridLines="0" topLeftCell="A91" workbookViewId="0">
      <selection activeCell="N4" sqref="N4"/>
    </sheetView>
  </sheetViews>
  <sheetFormatPr defaultRowHeight="16" customHeight="1"/>
  <cols>
    <col min="1" max="1" width="4.81640625" style="4" customWidth="1"/>
    <col min="2" max="2" width="16.26953125" style="4" customWidth="1"/>
    <col min="3" max="3" width="16.453125" style="4" customWidth="1"/>
    <col min="4" max="4" width="20" style="4" customWidth="1"/>
    <col min="5" max="5" width="8.7265625" style="4" customWidth="1"/>
    <col min="6" max="6" width="10.453125" style="4" customWidth="1"/>
    <col min="7" max="7" width="43" style="223" customWidth="1"/>
    <col min="8" max="8" width="9.54296875" style="4" customWidth="1"/>
    <col min="9" max="9" width="9.26953125" style="4" customWidth="1"/>
    <col min="10" max="10" width="23.54296875" style="4" customWidth="1"/>
    <col min="11" max="11" width="13.7265625" style="4" customWidth="1"/>
    <col min="12" max="12" width="16.26953125" style="4" bestFit="1" customWidth="1"/>
    <col min="13" max="16384" width="8.7265625" style="4"/>
  </cols>
  <sheetData>
    <row r="1" spans="1:12" ht="48.75" customHeight="1">
      <c r="A1" s="978" t="s">
        <v>4203</v>
      </c>
      <c r="B1" s="979" t="s">
        <v>913</v>
      </c>
      <c r="C1" s="979" t="s">
        <v>152</v>
      </c>
      <c r="D1" s="979" t="s">
        <v>174</v>
      </c>
      <c r="E1" s="979" t="s">
        <v>3142</v>
      </c>
      <c r="F1" s="979" t="s">
        <v>3483</v>
      </c>
      <c r="G1" s="979" t="s">
        <v>3484</v>
      </c>
      <c r="H1" s="979" t="s">
        <v>3485</v>
      </c>
      <c r="I1" s="979" t="s">
        <v>3486</v>
      </c>
      <c r="J1" s="979" t="s">
        <v>3175</v>
      </c>
      <c r="K1" s="979" t="s">
        <v>3155</v>
      </c>
      <c r="L1" s="980" t="s">
        <v>3156</v>
      </c>
    </row>
    <row r="2" spans="1:12" ht="100" customHeight="1">
      <c r="A2" s="769">
        <v>1</v>
      </c>
      <c r="B2" s="143" t="s">
        <v>1238</v>
      </c>
      <c r="C2" s="547" t="s">
        <v>1239</v>
      </c>
      <c r="D2" s="548"/>
      <c r="E2" s="146">
        <v>2</v>
      </c>
      <c r="F2" s="277" t="s">
        <v>3487</v>
      </c>
      <c r="G2" s="306" t="s">
        <v>3488</v>
      </c>
      <c r="H2" s="277" t="s">
        <v>3489</v>
      </c>
      <c r="I2" s="277"/>
      <c r="J2" s="324"/>
      <c r="K2" s="317">
        <v>36033</v>
      </c>
      <c r="L2" s="239">
        <f>K2*E2</f>
        <v>72066</v>
      </c>
    </row>
    <row r="3" spans="1:12" ht="51" customHeight="1">
      <c r="A3" s="769">
        <v>2</v>
      </c>
      <c r="B3" s="143" t="s">
        <v>1240</v>
      </c>
      <c r="C3" s="143" t="s">
        <v>1241</v>
      </c>
      <c r="D3" s="548"/>
      <c r="E3" s="146">
        <v>100</v>
      </c>
      <c r="F3" s="292" t="s">
        <v>3487</v>
      </c>
      <c r="G3" s="325"/>
      <c r="H3" s="292" t="s">
        <v>3490</v>
      </c>
      <c r="I3" s="293">
        <v>1093904</v>
      </c>
      <c r="J3" s="324"/>
      <c r="K3" s="215">
        <v>2111</v>
      </c>
      <c r="L3" s="239">
        <f t="shared" ref="L3:L66" si="0">K3*E3</f>
        <v>211100</v>
      </c>
    </row>
    <row r="4" spans="1:12" ht="50.5" customHeight="1">
      <c r="A4" s="769">
        <v>3</v>
      </c>
      <c r="B4" s="143" t="s">
        <v>1242</v>
      </c>
      <c r="C4" s="143" t="s">
        <v>1243</v>
      </c>
      <c r="D4" s="548"/>
      <c r="E4" s="146">
        <v>10</v>
      </c>
      <c r="F4" s="292" t="s">
        <v>3487</v>
      </c>
      <c r="G4" s="326"/>
      <c r="H4" s="292" t="s">
        <v>3491</v>
      </c>
      <c r="I4" s="294">
        <v>973005</v>
      </c>
      <c r="J4" s="324"/>
      <c r="K4" s="215">
        <v>304.94117647058823</v>
      </c>
      <c r="L4" s="239">
        <f t="shared" si="0"/>
        <v>3049.4117647058824</v>
      </c>
    </row>
    <row r="5" spans="1:12" ht="47.15" customHeight="1">
      <c r="A5" s="769">
        <v>4</v>
      </c>
      <c r="B5" s="143" t="s">
        <v>1242</v>
      </c>
      <c r="C5" s="143" t="s">
        <v>1244</v>
      </c>
      <c r="D5" s="548"/>
      <c r="E5" s="146">
        <v>10</v>
      </c>
      <c r="F5" s="292" t="s">
        <v>3487</v>
      </c>
      <c r="G5" s="326"/>
      <c r="H5" s="292" t="s">
        <v>3492</v>
      </c>
      <c r="I5" s="295">
        <v>973004</v>
      </c>
      <c r="J5" s="324"/>
      <c r="K5" s="215">
        <v>447</v>
      </c>
      <c r="L5" s="239">
        <f t="shared" si="0"/>
        <v>4470</v>
      </c>
    </row>
    <row r="6" spans="1:12" ht="34.5" customHeight="1">
      <c r="A6" s="769">
        <v>5</v>
      </c>
      <c r="B6" s="143" t="s">
        <v>1245</v>
      </c>
      <c r="C6" s="549"/>
      <c r="D6" s="548"/>
      <c r="E6" s="146">
        <v>2</v>
      </c>
      <c r="F6" s="292" t="s">
        <v>3487</v>
      </c>
      <c r="G6" s="326"/>
      <c r="H6" s="292" t="s">
        <v>3493</v>
      </c>
      <c r="I6" s="294">
        <v>1039161</v>
      </c>
      <c r="J6" s="324"/>
      <c r="K6" s="215">
        <v>559.05882352941182</v>
      </c>
      <c r="L6" s="239">
        <f t="shared" si="0"/>
        <v>1118.1176470588236</v>
      </c>
    </row>
    <row r="7" spans="1:12" ht="43.5" customHeight="1">
      <c r="A7" s="769">
        <v>6</v>
      </c>
      <c r="B7" s="143" t="s">
        <v>1246</v>
      </c>
      <c r="C7" s="143" t="s">
        <v>1247</v>
      </c>
      <c r="D7" s="548"/>
      <c r="E7" s="146">
        <v>2</v>
      </c>
      <c r="F7" s="292" t="s">
        <v>1059</v>
      </c>
      <c r="G7" s="327"/>
      <c r="H7" s="296" t="s">
        <v>3494</v>
      </c>
      <c r="I7" s="296" t="s">
        <v>3494</v>
      </c>
      <c r="J7" s="324"/>
      <c r="K7" s="215">
        <v>6500</v>
      </c>
      <c r="L7" s="239">
        <f t="shared" si="0"/>
        <v>13000</v>
      </c>
    </row>
    <row r="8" spans="1:12" ht="36" customHeight="1">
      <c r="A8" s="769">
        <v>7</v>
      </c>
      <c r="B8" s="143" t="s">
        <v>1246</v>
      </c>
      <c r="C8" s="143" t="s">
        <v>1248</v>
      </c>
      <c r="D8" s="548"/>
      <c r="E8" s="146">
        <v>24</v>
      </c>
      <c r="F8" s="297" t="s">
        <v>3495</v>
      </c>
      <c r="G8" s="328" t="s">
        <v>3496</v>
      </c>
      <c r="H8" s="297" t="s">
        <v>3497</v>
      </c>
      <c r="I8" s="297"/>
      <c r="J8" s="324"/>
      <c r="K8" s="318">
        <v>249.6</v>
      </c>
      <c r="L8" s="239">
        <f t="shared" si="0"/>
        <v>5990.4</v>
      </c>
    </row>
    <row r="9" spans="1:12" ht="37" customHeight="1">
      <c r="A9" s="769">
        <v>8</v>
      </c>
      <c r="B9" s="143" t="s">
        <v>1246</v>
      </c>
      <c r="C9" s="143" t="s">
        <v>1249</v>
      </c>
      <c r="D9" s="548"/>
      <c r="E9" s="146">
        <v>36</v>
      </c>
      <c r="F9" s="298" t="s">
        <v>3498</v>
      </c>
      <c r="G9" s="301" t="s">
        <v>3499</v>
      </c>
      <c r="H9" s="281" t="s">
        <v>3497</v>
      </c>
      <c r="I9" s="281"/>
      <c r="J9" s="324"/>
      <c r="K9" s="318">
        <v>171.6</v>
      </c>
      <c r="L9" s="239">
        <f t="shared" si="0"/>
        <v>6177.5999999999995</v>
      </c>
    </row>
    <row r="10" spans="1:12" ht="35.15" customHeight="1">
      <c r="A10" s="769">
        <v>9</v>
      </c>
      <c r="B10" s="143" t="s">
        <v>1250</v>
      </c>
      <c r="C10" s="143" t="s">
        <v>1251</v>
      </c>
      <c r="D10" s="548"/>
      <c r="E10" s="146">
        <v>4</v>
      </c>
      <c r="F10" s="292" t="s">
        <v>3487</v>
      </c>
      <c r="G10" s="313"/>
      <c r="H10" s="292" t="s">
        <v>3500</v>
      </c>
      <c r="I10" s="299">
        <v>27052</v>
      </c>
      <c r="J10" s="324"/>
      <c r="K10" s="321">
        <v>1279.0588235294119</v>
      </c>
      <c r="L10" s="239">
        <f t="shared" si="0"/>
        <v>5116.2352941176478</v>
      </c>
    </row>
    <row r="11" spans="1:12" ht="28.5" customHeight="1">
      <c r="A11" s="769">
        <v>10</v>
      </c>
      <c r="B11" s="143" t="s">
        <v>1252</v>
      </c>
      <c r="C11" s="143" t="s">
        <v>1253</v>
      </c>
      <c r="D11" s="548"/>
      <c r="E11" s="146">
        <v>6</v>
      </c>
      <c r="F11" s="292" t="s">
        <v>3487</v>
      </c>
      <c r="G11" s="325"/>
      <c r="H11" s="292" t="s">
        <v>3501</v>
      </c>
      <c r="I11" s="293">
        <v>27831</v>
      </c>
      <c r="J11" s="324"/>
      <c r="K11" s="215">
        <v>369</v>
      </c>
      <c r="L11" s="239">
        <f t="shared" si="0"/>
        <v>2214</v>
      </c>
    </row>
    <row r="12" spans="1:12" ht="31.5" customHeight="1">
      <c r="A12" s="769">
        <v>11</v>
      </c>
      <c r="B12" s="143" t="s">
        <v>1252</v>
      </c>
      <c r="C12" s="143" t="s">
        <v>1254</v>
      </c>
      <c r="D12" s="548"/>
      <c r="E12" s="146">
        <v>6</v>
      </c>
      <c r="F12" s="292" t="s">
        <v>3487</v>
      </c>
      <c r="G12" s="325"/>
      <c r="H12" s="292" t="s">
        <v>3502</v>
      </c>
      <c r="I12" s="293">
        <v>27833</v>
      </c>
      <c r="J12" s="324"/>
      <c r="K12" s="215">
        <v>507</v>
      </c>
      <c r="L12" s="239">
        <f t="shared" si="0"/>
        <v>3042</v>
      </c>
    </row>
    <row r="13" spans="1:12" ht="29.15" customHeight="1">
      <c r="A13" s="769">
        <v>12</v>
      </c>
      <c r="B13" s="143" t="s">
        <v>1252</v>
      </c>
      <c r="C13" s="143" t="s">
        <v>1255</v>
      </c>
      <c r="D13" s="548"/>
      <c r="E13" s="146">
        <v>6</v>
      </c>
      <c r="F13" s="292" t="s">
        <v>3487</v>
      </c>
      <c r="G13" s="325"/>
      <c r="H13" s="292" t="s">
        <v>3503</v>
      </c>
      <c r="I13" s="293">
        <v>1039141</v>
      </c>
      <c r="J13" s="289"/>
      <c r="K13" s="215">
        <v>1244</v>
      </c>
      <c r="L13" s="239">
        <f t="shared" si="0"/>
        <v>7464</v>
      </c>
    </row>
    <row r="14" spans="1:12" ht="40" customHeight="1">
      <c r="A14" s="769">
        <v>13</v>
      </c>
      <c r="B14" s="143" t="s">
        <v>1256</v>
      </c>
      <c r="C14" s="143" t="s">
        <v>1257</v>
      </c>
      <c r="D14" s="548"/>
      <c r="E14" s="146">
        <v>4</v>
      </c>
      <c r="F14" s="292" t="s">
        <v>1052</v>
      </c>
      <c r="G14" s="325" t="s">
        <v>3504</v>
      </c>
      <c r="H14" s="292"/>
      <c r="I14" s="292"/>
      <c r="J14" s="205"/>
      <c r="K14" s="215">
        <v>4819.7647058823541</v>
      </c>
      <c r="L14" s="239">
        <f t="shared" si="0"/>
        <v>19279.058823529416</v>
      </c>
    </row>
    <row r="15" spans="1:12" ht="51.65" customHeight="1">
      <c r="A15" s="769">
        <v>14</v>
      </c>
      <c r="B15" s="143" t="s">
        <v>1258</v>
      </c>
      <c r="C15" s="143" t="s">
        <v>1259</v>
      </c>
      <c r="D15" s="550"/>
      <c r="E15" s="146">
        <v>4</v>
      </c>
      <c r="F15" s="292"/>
      <c r="G15" s="305"/>
      <c r="H15" s="292"/>
      <c r="I15" s="292"/>
      <c r="J15" s="289"/>
      <c r="K15" s="215">
        <v>596</v>
      </c>
      <c r="L15" s="239">
        <f t="shared" si="0"/>
        <v>2384</v>
      </c>
    </row>
    <row r="16" spans="1:12" ht="42" customHeight="1">
      <c r="A16" s="769">
        <v>15</v>
      </c>
      <c r="B16" s="143" t="s">
        <v>1260</v>
      </c>
      <c r="C16" s="143" t="s">
        <v>1261</v>
      </c>
      <c r="D16" s="550"/>
      <c r="E16" s="146">
        <v>4</v>
      </c>
      <c r="F16" s="292" t="s">
        <v>3487</v>
      </c>
      <c r="G16" s="305" t="s">
        <v>3505</v>
      </c>
      <c r="H16" s="292" t="s">
        <v>3506</v>
      </c>
      <c r="I16" s="292">
        <v>1039137</v>
      </c>
      <c r="J16" s="289"/>
      <c r="K16" s="215">
        <v>596</v>
      </c>
      <c r="L16" s="239">
        <f t="shared" si="0"/>
        <v>2384</v>
      </c>
    </row>
    <row r="17" spans="1:12" ht="46" customHeight="1">
      <c r="A17" s="769">
        <v>16</v>
      </c>
      <c r="B17" s="143" t="s">
        <v>1262</v>
      </c>
      <c r="C17" s="551" t="s">
        <v>1263</v>
      </c>
      <c r="D17" s="548"/>
      <c r="E17" s="146">
        <v>2</v>
      </c>
      <c r="F17" s="300" t="s">
        <v>3487</v>
      </c>
      <c r="G17" s="329" t="s">
        <v>3507</v>
      </c>
      <c r="H17" s="300" t="s">
        <v>3508</v>
      </c>
      <c r="I17" s="292">
        <v>1044820</v>
      </c>
      <c r="J17" s="281"/>
      <c r="K17" s="215">
        <v>948.70588235294133</v>
      </c>
      <c r="L17" s="239">
        <f t="shared" si="0"/>
        <v>1897.4117647058827</v>
      </c>
    </row>
    <row r="18" spans="1:12" ht="46.5" customHeight="1">
      <c r="A18" s="769">
        <v>17</v>
      </c>
      <c r="B18" s="143" t="s">
        <v>1264</v>
      </c>
      <c r="C18" s="143" t="s">
        <v>1265</v>
      </c>
      <c r="D18" s="548"/>
      <c r="E18" s="146">
        <v>4</v>
      </c>
      <c r="F18" s="300" t="s">
        <v>3487</v>
      </c>
      <c r="G18" s="329" t="s">
        <v>1265</v>
      </c>
      <c r="H18" s="300" t="s">
        <v>3509</v>
      </c>
      <c r="I18" s="300"/>
      <c r="J18" s="281"/>
      <c r="K18" s="215">
        <v>6048.0000000000018</v>
      </c>
      <c r="L18" s="239">
        <f t="shared" si="0"/>
        <v>24192.000000000007</v>
      </c>
    </row>
    <row r="19" spans="1:12" ht="31" customHeight="1">
      <c r="A19" s="769">
        <v>18</v>
      </c>
      <c r="B19" s="143" t="s">
        <v>1266</v>
      </c>
      <c r="C19" s="143" t="s">
        <v>1267</v>
      </c>
      <c r="D19" s="550"/>
      <c r="E19" s="146">
        <v>2</v>
      </c>
      <c r="F19" s="302"/>
      <c r="G19" s="303" t="s">
        <v>3507</v>
      </c>
      <c r="H19" s="302" t="s">
        <v>3510</v>
      </c>
      <c r="I19" s="304"/>
      <c r="J19" s="289"/>
      <c r="K19" s="215">
        <v>1278</v>
      </c>
      <c r="L19" s="239">
        <f t="shared" si="0"/>
        <v>2556</v>
      </c>
    </row>
    <row r="20" spans="1:12" ht="53.5" customHeight="1">
      <c r="A20" s="769">
        <v>19</v>
      </c>
      <c r="B20" s="143" t="s">
        <v>1268</v>
      </c>
      <c r="C20" s="143" t="s">
        <v>1269</v>
      </c>
      <c r="D20" s="548"/>
      <c r="E20" s="146">
        <v>10</v>
      </c>
      <c r="F20" s="300"/>
      <c r="G20" s="201" t="s">
        <v>3511</v>
      </c>
      <c r="H20" s="300"/>
      <c r="I20" s="214" t="s">
        <v>3512</v>
      </c>
      <c r="J20" s="205"/>
      <c r="K20" s="215">
        <v>172.8</v>
      </c>
      <c r="L20" s="239">
        <f t="shared" si="0"/>
        <v>1728</v>
      </c>
    </row>
    <row r="21" spans="1:12" ht="53.15" customHeight="1">
      <c r="A21" s="769">
        <v>20</v>
      </c>
      <c r="B21" s="552" t="s">
        <v>1270</v>
      </c>
      <c r="C21" s="143" t="s">
        <v>1271</v>
      </c>
      <c r="D21" s="548"/>
      <c r="E21" s="146">
        <v>10</v>
      </c>
      <c r="F21" s="300"/>
      <c r="G21" s="201" t="s">
        <v>3513</v>
      </c>
      <c r="H21" s="300"/>
      <c r="I21" s="214" t="s">
        <v>3514</v>
      </c>
      <c r="J21" s="293"/>
      <c r="K21" s="215">
        <v>178.8</v>
      </c>
      <c r="L21" s="239">
        <f t="shared" si="0"/>
        <v>1788</v>
      </c>
    </row>
    <row r="22" spans="1:12" ht="61" customHeight="1">
      <c r="A22" s="769">
        <v>21</v>
      </c>
      <c r="B22" s="143" t="s">
        <v>1272</v>
      </c>
      <c r="C22" s="143" t="s">
        <v>1273</v>
      </c>
      <c r="D22" s="548"/>
      <c r="E22" s="146">
        <v>4</v>
      </c>
      <c r="F22" s="292" t="s">
        <v>3515</v>
      </c>
      <c r="G22" s="305" t="s">
        <v>3516</v>
      </c>
      <c r="H22" s="292" t="s">
        <v>3517</v>
      </c>
      <c r="I22" s="292"/>
      <c r="J22" s="293"/>
      <c r="K22" s="215">
        <v>451.2</v>
      </c>
      <c r="L22" s="239">
        <f t="shared" si="0"/>
        <v>1804.8</v>
      </c>
    </row>
    <row r="23" spans="1:12" ht="62.15" customHeight="1">
      <c r="A23" s="769">
        <v>22</v>
      </c>
      <c r="B23" s="143" t="s">
        <v>1274</v>
      </c>
      <c r="C23" s="549"/>
      <c r="D23" s="548"/>
      <c r="E23" s="146">
        <v>2</v>
      </c>
      <c r="F23" s="300" t="s">
        <v>3518</v>
      </c>
      <c r="G23" s="329" t="s">
        <v>3519</v>
      </c>
      <c r="H23" s="300" t="s">
        <v>3520</v>
      </c>
      <c r="I23" s="300"/>
      <c r="J23" s="205"/>
      <c r="K23" s="321">
        <v>172.8</v>
      </c>
      <c r="L23" s="239">
        <f t="shared" si="0"/>
        <v>345.6</v>
      </c>
    </row>
    <row r="24" spans="1:12" ht="50.15" customHeight="1">
      <c r="A24" s="769">
        <v>23</v>
      </c>
      <c r="B24" s="143" t="s">
        <v>1275</v>
      </c>
      <c r="C24" s="547" t="s">
        <v>1276</v>
      </c>
      <c r="D24" s="548"/>
      <c r="E24" s="146">
        <v>2</v>
      </c>
      <c r="F24" s="300" t="s">
        <v>3487</v>
      </c>
      <c r="G24" s="305" t="s">
        <v>3521</v>
      </c>
      <c r="H24" s="300" t="s">
        <v>3522</v>
      </c>
      <c r="I24" s="300"/>
      <c r="J24" s="293"/>
      <c r="K24" s="215">
        <v>1829.6470588235297</v>
      </c>
      <c r="L24" s="239">
        <f t="shared" si="0"/>
        <v>3659.2941176470595</v>
      </c>
    </row>
    <row r="25" spans="1:12" ht="59.15" customHeight="1">
      <c r="A25" s="769">
        <v>24</v>
      </c>
      <c r="B25" s="143" t="s">
        <v>1277</v>
      </c>
      <c r="C25" s="143" t="s">
        <v>1278</v>
      </c>
      <c r="D25" s="548"/>
      <c r="E25" s="146">
        <v>2</v>
      </c>
      <c r="F25" s="300" t="s">
        <v>3487</v>
      </c>
      <c r="G25" s="305" t="s">
        <v>3523</v>
      </c>
      <c r="H25" s="292" t="s">
        <v>3524</v>
      </c>
      <c r="I25" s="292"/>
      <c r="J25" s="293"/>
      <c r="K25" s="215">
        <v>1321.4117647058827</v>
      </c>
      <c r="L25" s="239">
        <f t="shared" si="0"/>
        <v>2642.8235294117653</v>
      </c>
    </row>
    <row r="26" spans="1:12" ht="56.15" customHeight="1">
      <c r="A26" s="769">
        <v>25</v>
      </c>
      <c r="B26" s="143" t="s">
        <v>1279</v>
      </c>
      <c r="C26" s="143" t="s">
        <v>1280</v>
      </c>
      <c r="D26" s="548"/>
      <c r="E26" s="146">
        <v>3</v>
      </c>
      <c r="F26" s="300" t="s">
        <v>3487</v>
      </c>
      <c r="G26" s="272" t="s">
        <v>1280</v>
      </c>
      <c r="H26" s="291" t="s">
        <v>3525</v>
      </c>
      <c r="I26" s="291"/>
      <c r="J26" s="293"/>
      <c r="K26" s="215">
        <v>1321.4117647058827</v>
      </c>
      <c r="L26" s="239">
        <f t="shared" si="0"/>
        <v>3964.2352941176478</v>
      </c>
    </row>
    <row r="27" spans="1:12" ht="58" customHeight="1">
      <c r="A27" s="769">
        <v>26</v>
      </c>
      <c r="B27" s="143" t="s">
        <v>1277</v>
      </c>
      <c r="C27" s="143" t="s">
        <v>1281</v>
      </c>
      <c r="D27" s="548"/>
      <c r="E27" s="146">
        <v>3</v>
      </c>
      <c r="F27" s="300" t="s">
        <v>3526</v>
      </c>
      <c r="G27" s="329" t="s">
        <v>3527</v>
      </c>
      <c r="H27" s="300"/>
      <c r="I27" s="300"/>
      <c r="J27" s="293"/>
      <c r="K27" s="215">
        <v>1321.4117647058799</v>
      </c>
      <c r="L27" s="239">
        <f t="shared" si="0"/>
        <v>3964.2352941176396</v>
      </c>
    </row>
    <row r="28" spans="1:12" ht="62.15" customHeight="1">
      <c r="A28" s="769">
        <v>27</v>
      </c>
      <c r="B28" s="143" t="s">
        <v>1282</v>
      </c>
      <c r="C28" s="143" t="s">
        <v>1283</v>
      </c>
      <c r="D28" s="548"/>
      <c r="E28" s="146">
        <v>2</v>
      </c>
      <c r="F28" s="292" t="s">
        <v>1052</v>
      </c>
      <c r="G28" s="272" t="s">
        <v>3528</v>
      </c>
      <c r="H28" s="291" t="s">
        <v>3529</v>
      </c>
      <c r="I28" s="291"/>
      <c r="J28" s="293"/>
      <c r="K28" s="321">
        <v>482.82352941176475</v>
      </c>
      <c r="L28" s="239">
        <f t="shared" si="0"/>
        <v>965.64705882352951</v>
      </c>
    </row>
    <row r="29" spans="1:12" ht="69.650000000000006" customHeight="1">
      <c r="A29" s="769">
        <v>28</v>
      </c>
      <c r="B29" s="143" t="s">
        <v>1284</v>
      </c>
      <c r="C29" s="143" t="s">
        <v>1285</v>
      </c>
      <c r="D29" s="548"/>
      <c r="E29" s="146">
        <v>2</v>
      </c>
      <c r="F29" s="300" t="s">
        <v>3487</v>
      </c>
      <c r="G29" s="329" t="s">
        <v>3530</v>
      </c>
      <c r="H29" s="300" t="s">
        <v>3531</v>
      </c>
      <c r="I29" s="300"/>
      <c r="J29" s="293"/>
      <c r="K29" s="215">
        <v>2532.7058823529414</v>
      </c>
      <c r="L29" s="239">
        <f t="shared" si="0"/>
        <v>5065.4117647058829</v>
      </c>
    </row>
    <row r="30" spans="1:12" ht="71.150000000000006" customHeight="1">
      <c r="A30" s="769">
        <v>29</v>
      </c>
      <c r="B30" s="143" t="s">
        <v>1286</v>
      </c>
      <c r="C30" s="143" t="s">
        <v>1287</v>
      </c>
      <c r="D30" s="548"/>
      <c r="E30" s="146">
        <v>2</v>
      </c>
      <c r="F30" s="214" t="s">
        <v>1052</v>
      </c>
      <c r="G30" s="272" t="s">
        <v>3532</v>
      </c>
      <c r="H30" s="291" t="s">
        <v>3533</v>
      </c>
      <c r="I30" s="300"/>
      <c r="J30" s="293"/>
      <c r="K30" s="215">
        <v>3354.3529411764712</v>
      </c>
      <c r="L30" s="239">
        <f t="shared" si="0"/>
        <v>6708.7058823529424</v>
      </c>
    </row>
    <row r="31" spans="1:12" ht="65.150000000000006" customHeight="1">
      <c r="A31" s="769">
        <v>30</v>
      </c>
      <c r="B31" s="143" t="s">
        <v>1288</v>
      </c>
      <c r="C31" s="143" t="s">
        <v>1289</v>
      </c>
      <c r="D31" s="548"/>
      <c r="E31" s="146">
        <v>2</v>
      </c>
      <c r="F31" s="214" t="s">
        <v>1052</v>
      </c>
      <c r="G31" s="272" t="s">
        <v>3530</v>
      </c>
      <c r="H31" s="291" t="s">
        <v>1208</v>
      </c>
      <c r="I31" s="300"/>
      <c r="J31" s="281"/>
      <c r="K31" s="215">
        <v>2532.7058823529414</v>
      </c>
      <c r="L31" s="239">
        <f t="shared" si="0"/>
        <v>5065.4117647058829</v>
      </c>
    </row>
    <row r="32" spans="1:12" ht="64" customHeight="1">
      <c r="A32" s="769">
        <v>31</v>
      </c>
      <c r="B32" s="143" t="s">
        <v>1284</v>
      </c>
      <c r="C32" s="143" t="s">
        <v>1222</v>
      </c>
      <c r="D32" s="548"/>
      <c r="E32" s="146">
        <v>2</v>
      </c>
      <c r="F32" s="214" t="s">
        <v>1052</v>
      </c>
      <c r="G32" s="272" t="s">
        <v>3534</v>
      </c>
      <c r="H32" s="291" t="s">
        <v>3535</v>
      </c>
      <c r="I32" s="300"/>
      <c r="J32" s="281"/>
      <c r="K32" s="215">
        <v>2532.7058823529414</v>
      </c>
      <c r="L32" s="239">
        <f t="shared" si="0"/>
        <v>5065.4117647058829</v>
      </c>
    </row>
    <row r="33" spans="1:12" ht="54" customHeight="1">
      <c r="A33" s="769">
        <v>32</v>
      </c>
      <c r="B33" s="143" t="s">
        <v>1290</v>
      </c>
      <c r="C33" s="143" t="s">
        <v>1291</v>
      </c>
      <c r="D33" s="548"/>
      <c r="E33" s="146">
        <v>2</v>
      </c>
      <c r="F33" s="214" t="s">
        <v>1052</v>
      </c>
      <c r="G33" s="272" t="s">
        <v>3536</v>
      </c>
      <c r="H33" s="300"/>
      <c r="I33" s="300"/>
      <c r="J33" s="293"/>
      <c r="K33" s="215">
        <v>2778.3529411764712</v>
      </c>
      <c r="L33" s="239">
        <f t="shared" si="0"/>
        <v>5556.7058823529424</v>
      </c>
    </row>
    <row r="34" spans="1:12" ht="65.150000000000006" customHeight="1">
      <c r="A34" s="769">
        <v>33</v>
      </c>
      <c r="B34" s="143" t="s">
        <v>1292</v>
      </c>
      <c r="C34" s="143" t="s">
        <v>1293</v>
      </c>
      <c r="D34" s="548"/>
      <c r="E34" s="146">
        <v>4</v>
      </c>
      <c r="F34" s="300" t="s">
        <v>3537</v>
      </c>
      <c r="G34" s="305" t="s">
        <v>3538</v>
      </c>
      <c r="H34" s="292" t="s">
        <v>3539</v>
      </c>
      <c r="I34" s="292"/>
      <c r="J34" s="293"/>
      <c r="K34" s="317">
        <v>6476</v>
      </c>
      <c r="L34" s="239">
        <f t="shared" si="0"/>
        <v>25904</v>
      </c>
    </row>
    <row r="35" spans="1:12" ht="62.5" customHeight="1">
      <c r="A35" s="769">
        <v>34</v>
      </c>
      <c r="B35" s="143" t="s">
        <v>1294</v>
      </c>
      <c r="C35" s="143" t="s">
        <v>1295</v>
      </c>
      <c r="D35" s="548"/>
      <c r="E35" s="146">
        <v>4</v>
      </c>
      <c r="F35" s="300" t="s">
        <v>3537</v>
      </c>
      <c r="G35" s="272" t="s">
        <v>1295</v>
      </c>
      <c r="H35" s="277" t="s">
        <v>3540</v>
      </c>
      <c r="I35" s="277"/>
      <c r="J35" s="293"/>
      <c r="K35" s="317">
        <v>1184</v>
      </c>
      <c r="L35" s="239">
        <f t="shared" si="0"/>
        <v>4736</v>
      </c>
    </row>
    <row r="36" spans="1:12" ht="63.65" customHeight="1">
      <c r="A36" s="769">
        <v>35</v>
      </c>
      <c r="B36" s="143" t="s">
        <v>1296</v>
      </c>
      <c r="C36" s="143" t="s">
        <v>1297</v>
      </c>
      <c r="D36" s="548"/>
      <c r="E36" s="146">
        <v>4</v>
      </c>
      <c r="F36" s="300" t="s">
        <v>3537</v>
      </c>
      <c r="G36" s="272" t="s">
        <v>1297</v>
      </c>
      <c r="H36" s="277" t="s">
        <v>3541</v>
      </c>
      <c r="I36" s="277"/>
      <c r="J36" s="293"/>
      <c r="K36" s="317">
        <v>1184</v>
      </c>
      <c r="L36" s="239">
        <f t="shared" si="0"/>
        <v>4736</v>
      </c>
    </row>
    <row r="37" spans="1:12" ht="68.150000000000006" customHeight="1">
      <c r="A37" s="769">
        <v>36</v>
      </c>
      <c r="B37" s="143" t="s">
        <v>1298</v>
      </c>
      <c r="C37" s="143" t="s">
        <v>1005</v>
      </c>
      <c r="D37" s="548"/>
      <c r="E37" s="146">
        <v>4</v>
      </c>
      <c r="F37" s="300" t="s">
        <v>3537</v>
      </c>
      <c r="G37" s="305" t="s">
        <v>3418</v>
      </c>
      <c r="H37" s="292" t="s">
        <v>1006</v>
      </c>
      <c r="I37" s="292"/>
      <c r="J37" s="293"/>
      <c r="K37" s="317">
        <v>6476</v>
      </c>
      <c r="L37" s="239">
        <f t="shared" si="0"/>
        <v>25904</v>
      </c>
    </row>
    <row r="38" spans="1:12" ht="69.650000000000006" customHeight="1">
      <c r="A38" s="769">
        <v>37</v>
      </c>
      <c r="B38" s="143" t="s">
        <v>1299</v>
      </c>
      <c r="C38" s="143" t="s">
        <v>1002</v>
      </c>
      <c r="D38" s="548"/>
      <c r="E38" s="146">
        <v>4</v>
      </c>
      <c r="F38" s="300" t="s">
        <v>3537</v>
      </c>
      <c r="G38" s="272" t="s">
        <v>1002</v>
      </c>
      <c r="H38" s="277" t="s">
        <v>3542</v>
      </c>
      <c r="I38" s="277"/>
      <c r="J38" s="293"/>
      <c r="K38" s="317">
        <v>6476</v>
      </c>
      <c r="L38" s="239">
        <f t="shared" si="0"/>
        <v>25904</v>
      </c>
    </row>
    <row r="39" spans="1:12" ht="68.150000000000006" customHeight="1">
      <c r="A39" s="769">
        <v>38</v>
      </c>
      <c r="B39" s="143" t="s">
        <v>1300</v>
      </c>
      <c r="C39" s="143" t="s">
        <v>1011</v>
      </c>
      <c r="D39" s="548"/>
      <c r="E39" s="146">
        <v>4</v>
      </c>
      <c r="F39" s="300" t="s">
        <v>3537</v>
      </c>
      <c r="G39" s="272" t="s">
        <v>1011</v>
      </c>
      <c r="H39" s="277" t="s">
        <v>3543</v>
      </c>
      <c r="I39" s="277"/>
      <c r="J39" s="293"/>
      <c r="K39" s="317">
        <v>6476</v>
      </c>
      <c r="L39" s="239">
        <f t="shared" si="0"/>
        <v>25904</v>
      </c>
    </row>
    <row r="40" spans="1:12" ht="61" customHeight="1">
      <c r="A40" s="769">
        <v>39</v>
      </c>
      <c r="B40" s="143" t="s">
        <v>1301</v>
      </c>
      <c r="C40" s="143" t="s">
        <v>1302</v>
      </c>
      <c r="D40" s="548"/>
      <c r="E40" s="146">
        <v>4</v>
      </c>
      <c r="F40" s="292" t="s">
        <v>919</v>
      </c>
      <c r="G40" s="305" t="s">
        <v>3544</v>
      </c>
      <c r="H40" s="292" t="s">
        <v>3545</v>
      </c>
      <c r="I40" s="292"/>
      <c r="J40" s="293"/>
      <c r="K40" s="317">
        <v>1184</v>
      </c>
      <c r="L40" s="239">
        <f t="shared" si="0"/>
        <v>4736</v>
      </c>
    </row>
    <row r="41" spans="1:12" ht="62.15" customHeight="1">
      <c r="A41" s="769">
        <v>40</v>
      </c>
      <c r="B41" s="143" t="s">
        <v>1303</v>
      </c>
      <c r="C41" s="143" t="s">
        <v>1020</v>
      </c>
      <c r="D41" s="548"/>
      <c r="E41" s="146">
        <v>4</v>
      </c>
      <c r="F41" s="292" t="s">
        <v>919</v>
      </c>
      <c r="G41" s="305" t="s">
        <v>3423</v>
      </c>
      <c r="H41" s="292" t="s">
        <v>3546</v>
      </c>
      <c r="I41" s="292"/>
      <c r="J41" s="293"/>
      <c r="K41" s="317">
        <v>1184</v>
      </c>
      <c r="L41" s="239">
        <f t="shared" si="0"/>
        <v>4736</v>
      </c>
    </row>
    <row r="42" spans="1:12" ht="68.5" customHeight="1">
      <c r="A42" s="769">
        <v>41</v>
      </c>
      <c r="B42" s="143" t="s">
        <v>1304</v>
      </c>
      <c r="C42" s="143" t="s">
        <v>1305</v>
      </c>
      <c r="D42" s="548"/>
      <c r="E42" s="146">
        <v>4</v>
      </c>
      <c r="F42" s="292" t="s">
        <v>919</v>
      </c>
      <c r="G42" s="305" t="s">
        <v>3547</v>
      </c>
      <c r="H42" s="292" t="s">
        <v>3548</v>
      </c>
      <c r="I42" s="292"/>
      <c r="J42" s="292"/>
      <c r="K42" s="317">
        <v>1184</v>
      </c>
      <c r="L42" s="239">
        <f t="shared" si="0"/>
        <v>4736</v>
      </c>
    </row>
    <row r="43" spans="1:12" ht="63" customHeight="1">
      <c r="A43" s="769">
        <v>42</v>
      </c>
      <c r="B43" s="143" t="s">
        <v>1304</v>
      </c>
      <c r="C43" s="143" t="s">
        <v>1306</v>
      </c>
      <c r="D43" s="548"/>
      <c r="E43" s="146">
        <v>4</v>
      </c>
      <c r="F43" s="292" t="s">
        <v>919</v>
      </c>
      <c r="G43" s="305" t="s">
        <v>3549</v>
      </c>
      <c r="H43" s="292" t="s">
        <v>3550</v>
      </c>
      <c r="I43" s="292"/>
      <c r="J43" s="292"/>
      <c r="K43" s="317">
        <v>1184</v>
      </c>
      <c r="L43" s="239">
        <f t="shared" si="0"/>
        <v>4736</v>
      </c>
    </row>
    <row r="44" spans="1:12" ht="68.150000000000006" customHeight="1">
      <c r="A44" s="769">
        <v>43</v>
      </c>
      <c r="B44" s="143" t="s">
        <v>1307</v>
      </c>
      <c r="C44" s="143" t="s">
        <v>1308</v>
      </c>
      <c r="D44" s="548"/>
      <c r="E44" s="146">
        <v>4</v>
      </c>
      <c r="F44" s="292" t="s">
        <v>919</v>
      </c>
      <c r="G44" s="305" t="s">
        <v>3551</v>
      </c>
      <c r="H44" s="292" t="s">
        <v>3552</v>
      </c>
      <c r="I44" s="292"/>
      <c r="J44" s="292"/>
      <c r="K44" s="317">
        <v>1283</v>
      </c>
      <c r="L44" s="239">
        <f t="shared" si="0"/>
        <v>5132</v>
      </c>
    </row>
    <row r="45" spans="1:12" ht="74.5" customHeight="1">
      <c r="A45" s="769">
        <v>44</v>
      </c>
      <c r="B45" s="143" t="s">
        <v>1309</v>
      </c>
      <c r="C45" s="143" t="s">
        <v>1310</v>
      </c>
      <c r="D45" s="550"/>
      <c r="E45" s="146">
        <v>4</v>
      </c>
      <c r="F45" s="292" t="s">
        <v>919</v>
      </c>
      <c r="G45" s="305" t="s">
        <v>3553</v>
      </c>
      <c r="H45" s="292" t="s">
        <v>3554</v>
      </c>
      <c r="I45" s="292"/>
      <c r="J45" s="292"/>
      <c r="K45" s="317">
        <v>1283</v>
      </c>
      <c r="L45" s="239">
        <f t="shared" si="0"/>
        <v>5132</v>
      </c>
    </row>
    <row r="46" spans="1:12" ht="77.150000000000006" customHeight="1">
      <c r="A46" s="769">
        <v>45</v>
      </c>
      <c r="B46" s="238" t="s">
        <v>1311</v>
      </c>
      <c r="C46" s="238" t="s">
        <v>1312</v>
      </c>
      <c r="D46" s="548"/>
      <c r="E46" s="146">
        <v>3</v>
      </c>
      <c r="F46" s="292" t="s">
        <v>1052</v>
      </c>
      <c r="G46" s="272" t="s">
        <v>1312</v>
      </c>
      <c r="H46" s="277" t="s">
        <v>3555</v>
      </c>
      <c r="I46" s="277"/>
      <c r="J46" s="307"/>
      <c r="K46" s="319">
        <v>17894</v>
      </c>
      <c r="L46" s="239">
        <f t="shared" si="0"/>
        <v>53682</v>
      </c>
    </row>
    <row r="47" spans="1:12" ht="82" customHeight="1">
      <c r="A47" s="769">
        <v>46</v>
      </c>
      <c r="B47" s="238" t="s">
        <v>1313</v>
      </c>
      <c r="C47" s="238" t="s">
        <v>1314</v>
      </c>
      <c r="D47" s="548"/>
      <c r="E47" s="146">
        <v>3</v>
      </c>
      <c r="F47" s="292" t="s">
        <v>1052</v>
      </c>
      <c r="G47" s="272" t="s">
        <v>1314</v>
      </c>
      <c r="H47" s="277" t="s">
        <v>3556</v>
      </c>
      <c r="I47" s="277"/>
      <c r="J47" s="293"/>
      <c r="K47" s="317">
        <v>14788</v>
      </c>
      <c r="L47" s="239">
        <f t="shared" si="0"/>
        <v>44364</v>
      </c>
    </row>
    <row r="48" spans="1:12" ht="75" customHeight="1">
      <c r="A48" s="769">
        <v>47</v>
      </c>
      <c r="B48" s="238" t="s">
        <v>1315</v>
      </c>
      <c r="C48" s="238" t="s">
        <v>1316</v>
      </c>
      <c r="D48" s="548"/>
      <c r="E48" s="146">
        <v>3</v>
      </c>
      <c r="F48" s="292" t="s">
        <v>1052</v>
      </c>
      <c r="G48" s="272" t="s">
        <v>1316</v>
      </c>
      <c r="H48" s="277" t="s">
        <v>3557</v>
      </c>
      <c r="I48" s="277"/>
      <c r="J48" s="277"/>
      <c r="K48" s="317">
        <v>14788</v>
      </c>
      <c r="L48" s="239">
        <f t="shared" si="0"/>
        <v>44364</v>
      </c>
    </row>
    <row r="49" spans="1:12" ht="85.5" customHeight="1">
      <c r="A49" s="769">
        <v>48</v>
      </c>
      <c r="B49" s="238" t="s">
        <v>1317</v>
      </c>
      <c r="C49" s="238" t="s">
        <v>1318</v>
      </c>
      <c r="D49" s="548"/>
      <c r="E49" s="146">
        <v>3</v>
      </c>
      <c r="F49" s="292" t="s">
        <v>1052</v>
      </c>
      <c r="G49" s="272" t="s">
        <v>1318</v>
      </c>
      <c r="H49" s="277" t="s">
        <v>3558</v>
      </c>
      <c r="I49" s="277"/>
      <c r="J49" s="277"/>
      <c r="K49" s="317">
        <v>14788</v>
      </c>
      <c r="L49" s="239">
        <f t="shared" si="0"/>
        <v>44364</v>
      </c>
    </row>
    <row r="50" spans="1:12" ht="73.5" customHeight="1">
      <c r="A50" s="769">
        <v>49</v>
      </c>
      <c r="B50" s="238" t="s">
        <v>1319</v>
      </c>
      <c r="C50" s="238" t="s">
        <v>1320</v>
      </c>
      <c r="D50" s="548"/>
      <c r="E50" s="146">
        <v>3</v>
      </c>
      <c r="F50" s="292" t="s">
        <v>1052</v>
      </c>
      <c r="G50" s="272" t="s">
        <v>1320</v>
      </c>
      <c r="H50" s="277" t="s">
        <v>3559</v>
      </c>
      <c r="I50" s="277"/>
      <c r="J50" s="307"/>
      <c r="K50" s="319">
        <v>17894</v>
      </c>
      <c r="L50" s="239">
        <f t="shared" si="0"/>
        <v>53682</v>
      </c>
    </row>
    <row r="51" spans="1:12" ht="62.15" customHeight="1">
      <c r="A51" s="769">
        <v>50</v>
      </c>
      <c r="B51" s="143" t="s">
        <v>1321</v>
      </c>
      <c r="C51" s="143" t="s">
        <v>1322</v>
      </c>
      <c r="D51" s="548"/>
      <c r="E51" s="146">
        <v>100</v>
      </c>
      <c r="F51" s="292" t="s">
        <v>1059</v>
      </c>
      <c r="G51" s="305" t="s">
        <v>3560</v>
      </c>
      <c r="H51" s="292" t="s">
        <v>3561</v>
      </c>
      <c r="I51" s="292"/>
      <c r="J51" s="296"/>
      <c r="K51" s="319">
        <v>119</v>
      </c>
      <c r="L51" s="239">
        <f t="shared" si="0"/>
        <v>11900</v>
      </c>
    </row>
    <row r="52" spans="1:12" ht="65.150000000000006" customHeight="1">
      <c r="A52" s="769">
        <v>51</v>
      </c>
      <c r="B52" s="143" t="s">
        <v>1323</v>
      </c>
      <c r="C52" s="143" t="s">
        <v>1324</v>
      </c>
      <c r="D52" s="548"/>
      <c r="E52" s="146">
        <v>6</v>
      </c>
      <c r="F52" s="292" t="s">
        <v>1052</v>
      </c>
      <c r="G52" s="305" t="s">
        <v>1324</v>
      </c>
      <c r="H52" s="292" t="s">
        <v>3562</v>
      </c>
      <c r="I52" s="292"/>
      <c r="J52" s="308"/>
      <c r="K52" s="319">
        <v>1452</v>
      </c>
      <c r="L52" s="239">
        <f t="shared" si="0"/>
        <v>8712</v>
      </c>
    </row>
    <row r="53" spans="1:12" ht="63.65" customHeight="1">
      <c r="A53" s="769">
        <v>52</v>
      </c>
      <c r="B53" s="143" t="s">
        <v>1325</v>
      </c>
      <c r="C53" s="143" t="s">
        <v>1326</v>
      </c>
      <c r="D53" s="548"/>
      <c r="E53" s="146">
        <v>4</v>
      </c>
      <c r="F53" s="292" t="s">
        <v>1052</v>
      </c>
      <c r="G53" s="305" t="s">
        <v>3563</v>
      </c>
      <c r="H53" s="292" t="s">
        <v>3564</v>
      </c>
      <c r="I53" s="292"/>
      <c r="J53" s="294"/>
      <c r="K53" s="319">
        <v>2071</v>
      </c>
      <c r="L53" s="239">
        <f t="shared" si="0"/>
        <v>8284</v>
      </c>
    </row>
    <row r="54" spans="1:12" ht="66" customHeight="1">
      <c r="A54" s="769">
        <v>53</v>
      </c>
      <c r="B54" s="143" t="s">
        <v>1327</v>
      </c>
      <c r="C54" s="143" t="s">
        <v>1328</v>
      </c>
      <c r="D54" s="548"/>
      <c r="E54" s="146">
        <v>2</v>
      </c>
      <c r="F54" s="292" t="s">
        <v>1052</v>
      </c>
      <c r="G54" s="305" t="s">
        <v>3565</v>
      </c>
      <c r="H54" s="292" t="s">
        <v>3566</v>
      </c>
      <c r="I54" s="292"/>
      <c r="J54" s="308"/>
      <c r="K54" s="319">
        <v>1404</v>
      </c>
      <c r="L54" s="239">
        <f t="shared" si="0"/>
        <v>2808</v>
      </c>
    </row>
    <row r="55" spans="1:12" ht="69" customHeight="1">
      <c r="A55" s="769">
        <v>54</v>
      </c>
      <c r="B55" s="143" t="s">
        <v>1329</v>
      </c>
      <c r="C55" s="143" t="s">
        <v>1330</v>
      </c>
      <c r="D55" s="548"/>
      <c r="E55" s="146">
        <v>50</v>
      </c>
      <c r="F55" s="292" t="s">
        <v>1059</v>
      </c>
      <c r="G55" s="305" t="s">
        <v>1330</v>
      </c>
      <c r="H55" s="292" t="s">
        <v>3567</v>
      </c>
      <c r="I55" s="292"/>
      <c r="J55" s="296"/>
      <c r="K55" s="319">
        <v>210</v>
      </c>
      <c r="L55" s="239">
        <f t="shared" si="0"/>
        <v>10500</v>
      </c>
    </row>
    <row r="56" spans="1:12" ht="67" customHeight="1">
      <c r="A56" s="769">
        <v>55</v>
      </c>
      <c r="B56" s="143" t="s">
        <v>1331</v>
      </c>
      <c r="C56" s="143" t="s">
        <v>1332</v>
      </c>
      <c r="D56" s="548"/>
      <c r="E56" s="146">
        <v>2</v>
      </c>
      <c r="F56" s="292" t="s">
        <v>1052</v>
      </c>
      <c r="G56" s="272" t="s">
        <v>1332</v>
      </c>
      <c r="H56" s="277" t="s">
        <v>3568</v>
      </c>
      <c r="I56" s="277"/>
      <c r="J56" s="277"/>
      <c r="K56" s="317">
        <v>440</v>
      </c>
      <c r="L56" s="239">
        <f t="shared" si="0"/>
        <v>880</v>
      </c>
    </row>
    <row r="57" spans="1:12" ht="76" customHeight="1">
      <c r="A57" s="769">
        <v>56</v>
      </c>
      <c r="B57" s="143" t="s">
        <v>1333</v>
      </c>
      <c r="C57" s="143" t="s">
        <v>1334</v>
      </c>
      <c r="D57" s="548"/>
      <c r="E57" s="146">
        <v>1</v>
      </c>
      <c r="F57" s="292" t="s">
        <v>1052</v>
      </c>
      <c r="G57" s="272" t="s">
        <v>3569</v>
      </c>
      <c r="H57" s="277" t="s">
        <v>3570</v>
      </c>
      <c r="I57" s="277"/>
      <c r="J57" s="277"/>
      <c r="K57" s="317">
        <v>2489</v>
      </c>
      <c r="L57" s="239">
        <f t="shared" si="0"/>
        <v>2489</v>
      </c>
    </row>
    <row r="58" spans="1:12" ht="66.650000000000006" customHeight="1">
      <c r="A58" s="769">
        <v>57</v>
      </c>
      <c r="B58" s="143" t="s">
        <v>1335</v>
      </c>
      <c r="C58" s="143" t="s">
        <v>1336</v>
      </c>
      <c r="D58" s="548"/>
      <c r="E58" s="146">
        <v>1</v>
      </c>
      <c r="F58" s="292" t="s">
        <v>1052</v>
      </c>
      <c r="G58" s="272" t="s">
        <v>3571</v>
      </c>
      <c r="H58" s="277" t="s">
        <v>3572</v>
      </c>
      <c r="I58" s="277"/>
      <c r="J58" s="277"/>
      <c r="K58" s="317">
        <v>5714</v>
      </c>
      <c r="L58" s="239">
        <f t="shared" si="0"/>
        <v>5714</v>
      </c>
    </row>
    <row r="59" spans="1:12" ht="66.650000000000006" customHeight="1">
      <c r="A59" s="769">
        <v>58</v>
      </c>
      <c r="B59" s="143" t="s">
        <v>1337</v>
      </c>
      <c r="C59" s="143" t="s">
        <v>1338</v>
      </c>
      <c r="D59" s="548"/>
      <c r="E59" s="146">
        <v>2</v>
      </c>
      <c r="F59" s="292" t="s">
        <v>1059</v>
      </c>
      <c r="G59" s="305" t="s">
        <v>3573</v>
      </c>
      <c r="H59" s="292" t="s">
        <v>3574</v>
      </c>
      <c r="I59" s="292"/>
      <c r="J59" s="548"/>
      <c r="K59" s="319">
        <v>1092</v>
      </c>
      <c r="L59" s="239">
        <f t="shared" si="0"/>
        <v>2184</v>
      </c>
    </row>
    <row r="60" spans="1:12" ht="70" customHeight="1">
      <c r="A60" s="769">
        <v>59</v>
      </c>
      <c r="B60" s="143" t="s">
        <v>1339</v>
      </c>
      <c r="C60" s="143" t="s">
        <v>1340</v>
      </c>
      <c r="D60" s="548"/>
      <c r="E60" s="146">
        <v>4</v>
      </c>
      <c r="F60" s="292" t="s">
        <v>1052</v>
      </c>
      <c r="G60" s="272" t="s">
        <v>1340</v>
      </c>
      <c r="H60" s="277" t="s">
        <v>3575</v>
      </c>
      <c r="I60" s="277"/>
      <c r="J60" s="277"/>
      <c r="K60" s="317">
        <v>958</v>
      </c>
      <c r="L60" s="239">
        <f t="shared" si="0"/>
        <v>3832</v>
      </c>
    </row>
    <row r="61" spans="1:12" ht="66.650000000000006" customHeight="1">
      <c r="A61" s="769">
        <v>60</v>
      </c>
      <c r="B61" s="143" t="s">
        <v>1341</v>
      </c>
      <c r="C61" s="143" t="s">
        <v>1342</v>
      </c>
      <c r="D61" s="548"/>
      <c r="E61" s="146">
        <v>4</v>
      </c>
      <c r="F61" s="292"/>
      <c r="G61" s="305" t="s">
        <v>1342</v>
      </c>
      <c r="H61" s="292"/>
      <c r="I61" s="292"/>
      <c r="J61" s="296"/>
      <c r="K61" s="319">
        <v>1850</v>
      </c>
      <c r="L61" s="239">
        <f t="shared" si="0"/>
        <v>7400</v>
      </c>
    </row>
    <row r="62" spans="1:12" ht="56.5" customHeight="1">
      <c r="A62" s="769">
        <v>61</v>
      </c>
      <c r="B62" s="143" t="s">
        <v>1343</v>
      </c>
      <c r="C62" s="143" t="s">
        <v>1344</v>
      </c>
      <c r="D62" s="548"/>
      <c r="E62" s="146">
        <v>2</v>
      </c>
      <c r="F62" s="292" t="s">
        <v>1052</v>
      </c>
      <c r="G62" s="272" t="s">
        <v>3576</v>
      </c>
      <c r="H62" s="277" t="s">
        <v>3577</v>
      </c>
      <c r="I62" s="277"/>
      <c r="J62" s="277"/>
      <c r="K62" s="317">
        <v>6138</v>
      </c>
      <c r="L62" s="239">
        <f t="shared" si="0"/>
        <v>12276</v>
      </c>
    </row>
    <row r="63" spans="1:12" ht="60" customHeight="1">
      <c r="A63" s="769">
        <v>62</v>
      </c>
      <c r="B63" s="143" t="s">
        <v>1341</v>
      </c>
      <c r="C63" s="143" t="s">
        <v>1345</v>
      </c>
      <c r="D63" s="548"/>
      <c r="E63" s="146">
        <v>4</v>
      </c>
      <c r="F63" s="292" t="s">
        <v>1052</v>
      </c>
      <c r="G63" s="272" t="s">
        <v>3578</v>
      </c>
      <c r="H63" s="277" t="s">
        <v>3579</v>
      </c>
      <c r="I63" s="277"/>
      <c r="J63" s="308"/>
      <c r="K63" s="319">
        <v>1553</v>
      </c>
      <c r="L63" s="239">
        <f t="shared" si="0"/>
        <v>6212</v>
      </c>
    </row>
    <row r="64" spans="1:12" ht="79" customHeight="1">
      <c r="A64" s="769">
        <v>63</v>
      </c>
      <c r="B64" s="143" t="s">
        <v>1346</v>
      </c>
      <c r="C64" s="143" t="s">
        <v>1347</v>
      </c>
      <c r="D64" s="548"/>
      <c r="E64" s="146">
        <v>4</v>
      </c>
      <c r="F64" s="292" t="s">
        <v>1059</v>
      </c>
      <c r="G64" s="272" t="s">
        <v>1347</v>
      </c>
      <c r="H64" s="277" t="s">
        <v>3580</v>
      </c>
      <c r="I64" s="277"/>
      <c r="J64" s="294"/>
      <c r="K64" s="319">
        <v>1098</v>
      </c>
      <c r="L64" s="239">
        <f t="shared" si="0"/>
        <v>4392</v>
      </c>
    </row>
    <row r="65" spans="1:12" ht="68.5" customHeight="1">
      <c r="A65" s="769">
        <v>64</v>
      </c>
      <c r="B65" s="143" t="s">
        <v>1343</v>
      </c>
      <c r="C65" s="143" t="s">
        <v>1348</v>
      </c>
      <c r="D65" s="548"/>
      <c r="E65" s="146">
        <v>2</v>
      </c>
      <c r="F65" s="292" t="s">
        <v>1052</v>
      </c>
      <c r="G65" s="272" t="s">
        <v>3581</v>
      </c>
      <c r="H65" s="277" t="s">
        <v>3582</v>
      </c>
      <c r="I65" s="277"/>
      <c r="J65" s="277"/>
      <c r="K65" s="319">
        <v>7674.3529411764721</v>
      </c>
      <c r="L65" s="239">
        <f t="shared" si="0"/>
        <v>15348.705882352944</v>
      </c>
    </row>
    <row r="66" spans="1:12" ht="63.65" customHeight="1">
      <c r="A66" s="769">
        <v>65</v>
      </c>
      <c r="B66" s="143" t="s">
        <v>1349</v>
      </c>
      <c r="C66" s="143" t="s">
        <v>1350</v>
      </c>
      <c r="D66" s="222"/>
      <c r="E66" s="146">
        <v>6</v>
      </c>
      <c r="F66" s="292" t="s">
        <v>1059</v>
      </c>
      <c r="G66" s="272" t="s">
        <v>1350</v>
      </c>
      <c r="H66" s="277" t="s">
        <v>3583</v>
      </c>
      <c r="I66" s="277"/>
      <c r="J66" s="296"/>
      <c r="K66" s="319">
        <v>5534</v>
      </c>
      <c r="L66" s="239">
        <f t="shared" si="0"/>
        <v>33204</v>
      </c>
    </row>
    <row r="67" spans="1:12" ht="70.5" customHeight="1">
      <c r="A67" s="769">
        <v>66</v>
      </c>
      <c r="B67" s="143" t="s">
        <v>1351</v>
      </c>
      <c r="C67" s="143" t="s">
        <v>1352</v>
      </c>
      <c r="D67" s="548"/>
      <c r="E67" s="146">
        <v>6</v>
      </c>
      <c r="F67" s="292" t="s">
        <v>1914</v>
      </c>
      <c r="G67" s="272" t="s">
        <v>3584</v>
      </c>
      <c r="H67" s="277" t="s">
        <v>3585</v>
      </c>
      <c r="I67" s="277"/>
      <c r="J67" s="277"/>
      <c r="K67" s="317">
        <v>412</v>
      </c>
      <c r="L67" s="239">
        <f t="shared" ref="L67:L93" si="1">K67*E67</f>
        <v>2472</v>
      </c>
    </row>
    <row r="68" spans="1:12" ht="68.150000000000006" customHeight="1">
      <c r="A68" s="769">
        <v>67</v>
      </c>
      <c r="B68" s="143" t="s">
        <v>1351</v>
      </c>
      <c r="C68" s="143" t="s">
        <v>1353</v>
      </c>
      <c r="D68" s="548"/>
      <c r="E68" s="146">
        <v>6</v>
      </c>
      <c r="F68" s="292" t="s">
        <v>1914</v>
      </c>
      <c r="G68" s="272" t="s">
        <v>3586</v>
      </c>
      <c r="H68" s="277" t="s">
        <v>3587</v>
      </c>
      <c r="I68" s="277"/>
      <c r="J68" s="277"/>
      <c r="K68" s="317">
        <v>572</v>
      </c>
      <c r="L68" s="239">
        <f t="shared" si="1"/>
        <v>3432</v>
      </c>
    </row>
    <row r="69" spans="1:12" ht="73" customHeight="1">
      <c r="A69" s="769">
        <v>68</v>
      </c>
      <c r="B69" s="143" t="s">
        <v>1354</v>
      </c>
      <c r="C69" s="143" t="s">
        <v>1247</v>
      </c>
      <c r="D69" s="548"/>
      <c r="E69" s="146">
        <v>10</v>
      </c>
      <c r="F69" s="292" t="s">
        <v>2026</v>
      </c>
      <c r="G69" s="272" t="s">
        <v>1364</v>
      </c>
      <c r="H69" s="277" t="s">
        <v>3588</v>
      </c>
      <c r="I69" s="277"/>
      <c r="J69" s="293"/>
      <c r="K69" s="317">
        <v>375</v>
      </c>
      <c r="L69" s="239">
        <f t="shared" si="1"/>
        <v>3750</v>
      </c>
    </row>
    <row r="70" spans="1:12" ht="73" customHeight="1">
      <c r="A70" s="769">
        <v>69</v>
      </c>
      <c r="B70" s="143" t="s">
        <v>1355</v>
      </c>
      <c r="C70" s="143" t="s">
        <v>1356</v>
      </c>
      <c r="D70" s="550"/>
      <c r="E70" s="146">
        <v>40</v>
      </c>
      <c r="F70" s="292" t="s">
        <v>1059</v>
      </c>
      <c r="G70" s="309" t="s">
        <v>3589</v>
      </c>
      <c r="H70" s="277" t="s">
        <v>3590</v>
      </c>
      <c r="I70" s="277" t="s">
        <v>3591</v>
      </c>
      <c r="J70" s="308"/>
      <c r="K70" s="319">
        <v>2076</v>
      </c>
      <c r="L70" s="239">
        <f t="shared" si="1"/>
        <v>83040</v>
      </c>
    </row>
    <row r="71" spans="1:12" ht="58" customHeight="1">
      <c r="A71" s="769">
        <v>70</v>
      </c>
      <c r="B71" s="143" t="s">
        <v>1357</v>
      </c>
      <c r="C71" s="143" t="s">
        <v>1358</v>
      </c>
      <c r="D71" s="548"/>
      <c r="E71" s="146">
        <v>2</v>
      </c>
      <c r="F71" s="292" t="s">
        <v>1059</v>
      </c>
      <c r="G71" s="309" t="s">
        <v>3592</v>
      </c>
      <c r="H71" s="292" t="s">
        <v>3593</v>
      </c>
      <c r="I71" s="292">
        <v>27249</v>
      </c>
      <c r="J71" s="308"/>
      <c r="K71" s="317">
        <v>2560</v>
      </c>
      <c r="L71" s="239">
        <f t="shared" si="1"/>
        <v>5120</v>
      </c>
    </row>
    <row r="72" spans="1:12" ht="58" customHeight="1">
      <c r="A72" s="769">
        <v>71</v>
      </c>
      <c r="B72" s="143" t="s">
        <v>1359</v>
      </c>
      <c r="C72" s="143" t="s">
        <v>1360</v>
      </c>
      <c r="D72" s="548"/>
      <c r="E72" s="146">
        <v>12</v>
      </c>
      <c r="F72" s="292" t="s">
        <v>1059</v>
      </c>
      <c r="G72" s="310" t="s">
        <v>3594</v>
      </c>
      <c r="H72" s="277" t="s">
        <v>3595</v>
      </c>
      <c r="I72" s="277">
        <v>1013100</v>
      </c>
      <c r="J72" s="311"/>
      <c r="K72" s="319">
        <v>1096</v>
      </c>
      <c r="L72" s="239">
        <f t="shared" si="1"/>
        <v>13152</v>
      </c>
    </row>
    <row r="73" spans="1:12" ht="64" customHeight="1">
      <c r="A73" s="769">
        <v>72</v>
      </c>
      <c r="B73" s="143" t="s">
        <v>1361</v>
      </c>
      <c r="C73" s="143" t="s">
        <v>1362</v>
      </c>
      <c r="D73" s="548"/>
      <c r="E73" s="146">
        <v>2</v>
      </c>
      <c r="F73" s="292" t="s">
        <v>1059</v>
      </c>
      <c r="G73" s="272" t="s">
        <v>1362</v>
      </c>
      <c r="H73" s="277" t="s">
        <v>3596</v>
      </c>
      <c r="I73" s="277">
        <v>816881</v>
      </c>
      <c r="J73" s="294"/>
      <c r="K73" s="319">
        <v>1770</v>
      </c>
      <c r="L73" s="239">
        <f t="shared" si="1"/>
        <v>3540</v>
      </c>
    </row>
    <row r="74" spans="1:12" ht="54.65" customHeight="1">
      <c r="A74" s="769">
        <v>73</v>
      </c>
      <c r="B74" s="143" t="s">
        <v>1363</v>
      </c>
      <c r="C74" s="143" t="s">
        <v>1364</v>
      </c>
      <c r="D74" s="550"/>
      <c r="E74" s="146">
        <v>10</v>
      </c>
      <c r="F74" s="292" t="s">
        <v>2026</v>
      </c>
      <c r="G74" s="305" t="s">
        <v>3597</v>
      </c>
      <c r="H74" s="292" t="s">
        <v>3598</v>
      </c>
      <c r="I74" s="292"/>
      <c r="J74" s="292"/>
      <c r="K74" s="319">
        <v>70.8</v>
      </c>
      <c r="L74" s="239">
        <f t="shared" si="1"/>
        <v>708</v>
      </c>
    </row>
    <row r="75" spans="1:12" ht="74.5" customHeight="1">
      <c r="A75" s="769">
        <v>74</v>
      </c>
      <c r="B75" s="143" t="s">
        <v>1365</v>
      </c>
      <c r="C75" s="143" t="s">
        <v>1366</v>
      </c>
      <c r="D75" s="548"/>
      <c r="E75" s="146">
        <v>50</v>
      </c>
      <c r="F75" s="292" t="s">
        <v>1059</v>
      </c>
      <c r="G75" s="310" t="s">
        <v>3599</v>
      </c>
      <c r="H75" s="277" t="s">
        <v>3600</v>
      </c>
      <c r="I75" s="277">
        <v>928007</v>
      </c>
      <c r="J75" s="294"/>
      <c r="K75" s="319">
        <v>78</v>
      </c>
      <c r="L75" s="239">
        <f t="shared" si="1"/>
        <v>3900</v>
      </c>
    </row>
    <row r="76" spans="1:12" ht="90.65" customHeight="1">
      <c r="A76" s="769">
        <v>75</v>
      </c>
      <c r="B76" s="143" t="s">
        <v>1367</v>
      </c>
      <c r="C76" s="143" t="s">
        <v>1368</v>
      </c>
      <c r="D76" s="548"/>
      <c r="E76" s="146">
        <v>2</v>
      </c>
      <c r="F76" s="292" t="s">
        <v>1052</v>
      </c>
      <c r="G76" s="272" t="s">
        <v>1368</v>
      </c>
      <c r="H76" s="277" t="s">
        <v>3601</v>
      </c>
      <c r="I76" s="277"/>
      <c r="J76" s="281"/>
      <c r="K76" s="317">
        <v>2560</v>
      </c>
      <c r="L76" s="239">
        <f t="shared" si="1"/>
        <v>5120</v>
      </c>
    </row>
    <row r="77" spans="1:12" ht="51" customHeight="1">
      <c r="A77" s="769">
        <v>76</v>
      </c>
      <c r="B77" s="143" t="s">
        <v>1369</v>
      </c>
      <c r="C77" s="143" t="s">
        <v>1370</v>
      </c>
      <c r="D77" s="548"/>
      <c r="E77" s="146">
        <v>6</v>
      </c>
      <c r="F77" s="292" t="s">
        <v>1059</v>
      </c>
      <c r="G77" s="272" t="s">
        <v>1370</v>
      </c>
      <c r="H77" s="277"/>
      <c r="I77" s="277" t="s">
        <v>3602</v>
      </c>
      <c r="J77" s="293"/>
      <c r="K77" s="319">
        <v>1002</v>
      </c>
      <c r="L77" s="239">
        <f t="shared" si="1"/>
        <v>6012</v>
      </c>
    </row>
    <row r="78" spans="1:12" ht="65.150000000000006" customHeight="1">
      <c r="A78" s="769">
        <v>77</v>
      </c>
      <c r="B78" s="143" t="s">
        <v>1369</v>
      </c>
      <c r="C78" s="143" t="s">
        <v>1371</v>
      </c>
      <c r="D78" s="548"/>
      <c r="E78" s="146">
        <v>12</v>
      </c>
      <c r="F78" s="292" t="s">
        <v>1059</v>
      </c>
      <c r="G78" s="272" t="s">
        <v>1371</v>
      </c>
      <c r="H78" s="277"/>
      <c r="I78" s="277" t="s">
        <v>3603</v>
      </c>
      <c r="J78" s="293"/>
      <c r="K78" s="319">
        <v>1298</v>
      </c>
      <c r="L78" s="239">
        <f t="shared" si="1"/>
        <v>15576</v>
      </c>
    </row>
    <row r="79" spans="1:12" ht="63.65" customHeight="1">
      <c r="A79" s="769">
        <v>78</v>
      </c>
      <c r="B79" s="143" t="s">
        <v>1369</v>
      </c>
      <c r="C79" s="143" t="s">
        <v>1372</v>
      </c>
      <c r="D79" s="548"/>
      <c r="E79" s="146">
        <v>12</v>
      </c>
      <c r="F79" s="292" t="s">
        <v>1059</v>
      </c>
      <c r="G79" s="272" t="s">
        <v>1372</v>
      </c>
      <c r="H79" s="277"/>
      <c r="I79" s="277" t="s">
        <v>3604</v>
      </c>
      <c r="J79" s="293"/>
      <c r="K79" s="319">
        <v>820</v>
      </c>
      <c r="L79" s="239">
        <f t="shared" si="1"/>
        <v>9840</v>
      </c>
    </row>
    <row r="80" spans="1:12" ht="59.15" customHeight="1">
      <c r="A80" s="769">
        <v>79</v>
      </c>
      <c r="B80" s="143" t="s">
        <v>1369</v>
      </c>
      <c r="C80" s="143" t="s">
        <v>1373</v>
      </c>
      <c r="D80" s="548"/>
      <c r="E80" s="146">
        <v>18</v>
      </c>
      <c r="F80" s="292" t="s">
        <v>1059</v>
      </c>
      <c r="G80" s="272" t="s">
        <v>1373</v>
      </c>
      <c r="H80" s="277"/>
      <c r="I80" s="277" t="s">
        <v>3605</v>
      </c>
      <c r="J80" s="293"/>
      <c r="K80" s="319">
        <v>638</v>
      </c>
      <c r="L80" s="239">
        <f t="shared" si="1"/>
        <v>11484</v>
      </c>
    </row>
    <row r="81" spans="1:12" ht="65.5" customHeight="1">
      <c r="A81" s="769">
        <v>80</v>
      </c>
      <c r="B81" s="143" t="s">
        <v>1374</v>
      </c>
      <c r="C81" s="143" t="s">
        <v>1375</v>
      </c>
      <c r="D81" s="550"/>
      <c r="E81" s="1555">
        <v>10</v>
      </c>
      <c r="F81" s="304"/>
      <c r="G81" s="196" t="s">
        <v>3606</v>
      </c>
      <c r="H81" s="312" t="s">
        <v>3607</v>
      </c>
      <c r="I81" s="304"/>
      <c r="J81" s="288"/>
      <c r="K81" s="319">
        <v>2735</v>
      </c>
      <c r="L81" s="239">
        <f t="shared" si="1"/>
        <v>27350</v>
      </c>
    </row>
    <row r="82" spans="1:12" ht="69" customHeight="1">
      <c r="A82" s="769">
        <v>81</v>
      </c>
      <c r="B82" s="143" t="s">
        <v>1374</v>
      </c>
      <c r="C82" s="143" t="s">
        <v>1375</v>
      </c>
      <c r="D82" s="550"/>
      <c r="E82" s="1555"/>
      <c r="F82" s="304"/>
      <c r="G82" s="196" t="s">
        <v>3606</v>
      </c>
      <c r="H82" s="312" t="s">
        <v>3607</v>
      </c>
      <c r="I82" s="304"/>
      <c r="J82" s="288"/>
      <c r="K82" s="319">
        <v>2735</v>
      </c>
      <c r="L82" s="239">
        <f t="shared" si="1"/>
        <v>0</v>
      </c>
    </row>
    <row r="83" spans="1:12" ht="68.150000000000006" customHeight="1">
      <c r="A83" s="769">
        <v>82</v>
      </c>
      <c r="B83" s="143" t="s">
        <v>1376</v>
      </c>
      <c r="C83" s="143" t="s">
        <v>1377</v>
      </c>
      <c r="D83" s="550"/>
      <c r="E83" s="146">
        <v>6</v>
      </c>
      <c r="F83" s="322" t="s">
        <v>919</v>
      </c>
      <c r="G83" s="196" t="s">
        <v>3608</v>
      </c>
      <c r="H83" s="322" t="s">
        <v>3609</v>
      </c>
      <c r="I83" s="304"/>
      <c r="J83" s="323"/>
      <c r="K83" s="319">
        <v>1965.1764705882354</v>
      </c>
      <c r="L83" s="239">
        <f t="shared" si="1"/>
        <v>11791.058823529413</v>
      </c>
    </row>
    <row r="84" spans="1:12" ht="72.650000000000006" customHeight="1">
      <c r="A84" s="769">
        <v>83</v>
      </c>
      <c r="B84" s="143" t="s">
        <v>1376</v>
      </c>
      <c r="C84" s="143" t="s">
        <v>1378</v>
      </c>
      <c r="D84" s="550"/>
      <c r="E84" s="146">
        <v>6</v>
      </c>
      <c r="F84" s="322" t="s">
        <v>919</v>
      </c>
      <c r="G84" s="196" t="s">
        <v>3610</v>
      </c>
      <c r="H84" s="322" t="s">
        <v>3611</v>
      </c>
      <c r="I84" s="304"/>
      <c r="J84" s="323"/>
      <c r="K84" s="319">
        <v>1897.4117647058824</v>
      </c>
      <c r="L84" s="239">
        <f t="shared" si="1"/>
        <v>11384.470588235294</v>
      </c>
    </row>
    <row r="85" spans="1:12" ht="57" customHeight="1">
      <c r="A85" s="769">
        <v>84</v>
      </c>
      <c r="B85" s="143" t="s">
        <v>1379</v>
      </c>
      <c r="C85" s="143" t="s">
        <v>1380</v>
      </c>
      <c r="D85" s="550"/>
      <c r="E85" s="146">
        <v>4</v>
      </c>
      <c r="F85" s="304"/>
      <c r="G85" s="303" t="s">
        <v>3612</v>
      </c>
      <c r="H85" s="302" t="s">
        <v>3613</v>
      </c>
      <c r="I85" s="304"/>
      <c r="J85" s="288"/>
      <c r="K85" s="319">
        <v>1923</v>
      </c>
      <c r="L85" s="239">
        <f t="shared" si="1"/>
        <v>7692</v>
      </c>
    </row>
    <row r="86" spans="1:12" ht="58.5" customHeight="1">
      <c r="A86" s="769">
        <v>85</v>
      </c>
      <c r="B86" s="143" t="s">
        <v>1381</v>
      </c>
      <c r="C86" s="143" t="s">
        <v>1382</v>
      </c>
      <c r="D86" s="550"/>
      <c r="E86" s="146">
        <v>2</v>
      </c>
      <c r="F86" s="292" t="s">
        <v>1059</v>
      </c>
      <c r="G86" s="303" t="s">
        <v>3614</v>
      </c>
      <c r="H86" s="302" t="s">
        <v>3615</v>
      </c>
      <c r="I86" s="292">
        <v>1039205</v>
      </c>
      <c r="J86" s="288"/>
      <c r="K86" s="319">
        <v>2587</v>
      </c>
      <c r="L86" s="239">
        <f t="shared" si="1"/>
        <v>5174</v>
      </c>
    </row>
    <row r="87" spans="1:12" ht="66" customHeight="1">
      <c r="A87" s="769">
        <v>86</v>
      </c>
      <c r="B87" s="143" t="s">
        <v>1383</v>
      </c>
      <c r="C87" s="143" t="s">
        <v>1384</v>
      </c>
      <c r="D87" s="550"/>
      <c r="E87" s="146">
        <v>4</v>
      </c>
      <c r="F87" s="292" t="s">
        <v>1059</v>
      </c>
      <c r="G87" s="305" t="s">
        <v>3616</v>
      </c>
      <c r="H87" s="292" t="s">
        <v>3617</v>
      </c>
      <c r="I87" s="292">
        <v>196081</v>
      </c>
      <c r="J87" s="299"/>
      <c r="K87" s="321">
        <v>249</v>
      </c>
      <c r="L87" s="239">
        <f t="shared" si="1"/>
        <v>996</v>
      </c>
    </row>
    <row r="88" spans="1:12" ht="67" customHeight="1">
      <c r="A88" s="769">
        <v>87</v>
      </c>
      <c r="B88" s="143" t="s">
        <v>1385</v>
      </c>
      <c r="C88" s="143" t="s">
        <v>1386</v>
      </c>
      <c r="D88" s="550"/>
      <c r="E88" s="146">
        <v>4</v>
      </c>
      <c r="F88" s="292" t="s">
        <v>1059</v>
      </c>
      <c r="G88" s="305" t="s">
        <v>3618</v>
      </c>
      <c r="H88" s="292" t="s">
        <v>3619</v>
      </c>
      <c r="I88" s="292"/>
      <c r="J88" s="293"/>
      <c r="K88" s="317">
        <v>697</v>
      </c>
      <c r="L88" s="239">
        <f t="shared" si="1"/>
        <v>2788</v>
      </c>
    </row>
    <row r="89" spans="1:12" ht="69" customHeight="1">
      <c r="A89" s="769">
        <v>88</v>
      </c>
      <c r="B89" s="143" t="s">
        <v>1387</v>
      </c>
      <c r="C89" s="143" t="s">
        <v>1388</v>
      </c>
      <c r="D89" s="550"/>
      <c r="E89" s="146">
        <v>2</v>
      </c>
      <c r="F89" s="292" t="s">
        <v>1059</v>
      </c>
      <c r="G89" s="305" t="s">
        <v>3620</v>
      </c>
      <c r="H89" s="292" t="s">
        <v>3621</v>
      </c>
      <c r="I89" s="292"/>
      <c r="J89" s="293"/>
      <c r="K89" s="317">
        <v>5825</v>
      </c>
      <c r="L89" s="239">
        <f t="shared" si="1"/>
        <v>11650</v>
      </c>
    </row>
    <row r="90" spans="1:12" ht="67" customHeight="1">
      <c r="A90" s="769">
        <v>89</v>
      </c>
      <c r="B90" s="238" t="s">
        <v>1389</v>
      </c>
      <c r="C90" s="238" t="s">
        <v>1390</v>
      </c>
      <c r="D90" s="146"/>
      <c r="E90" s="146">
        <v>2</v>
      </c>
      <c r="F90" s="288" t="s">
        <v>919</v>
      </c>
      <c r="G90" s="286" t="s">
        <v>3622</v>
      </c>
      <c r="H90" s="288" t="s">
        <v>3623</v>
      </c>
      <c r="I90" s="293"/>
      <c r="J90" s="293"/>
      <c r="K90" s="320">
        <v>2088</v>
      </c>
      <c r="L90" s="239">
        <f t="shared" si="1"/>
        <v>4176</v>
      </c>
    </row>
    <row r="91" spans="1:12" ht="71.150000000000006" customHeight="1">
      <c r="A91" s="769">
        <v>90</v>
      </c>
      <c r="B91" s="238" t="s">
        <v>1391</v>
      </c>
      <c r="C91" s="238" t="s">
        <v>1392</v>
      </c>
      <c r="D91" s="146"/>
      <c r="E91" s="146">
        <v>2</v>
      </c>
      <c r="F91" s="297" t="s">
        <v>1059</v>
      </c>
      <c r="G91" s="330" t="s">
        <v>3624</v>
      </c>
      <c r="H91" s="297" t="s">
        <v>3625</v>
      </c>
      <c r="I91" s="297">
        <v>1043307</v>
      </c>
      <c r="J91" s="314"/>
      <c r="K91" s="320">
        <v>11831</v>
      </c>
      <c r="L91" s="239">
        <f t="shared" si="1"/>
        <v>23662</v>
      </c>
    </row>
    <row r="92" spans="1:12" ht="52" customHeight="1">
      <c r="A92" s="769">
        <v>91</v>
      </c>
      <c r="B92" s="238" t="s">
        <v>1393</v>
      </c>
      <c r="C92" s="553" t="s">
        <v>1394</v>
      </c>
      <c r="D92" s="146"/>
      <c r="E92" s="146">
        <v>2</v>
      </c>
      <c r="F92" s="315" t="s">
        <v>1059</v>
      </c>
      <c r="G92" s="190" t="s">
        <v>3626</v>
      </c>
      <c r="H92" s="315" t="s">
        <v>3627</v>
      </c>
      <c r="I92" s="315"/>
      <c r="J92" s="316"/>
      <c r="K92" s="320">
        <v>9871</v>
      </c>
      <c r="L92" s="239">
        <f t="shared" si="1"/>
        <v>19742</v>
      </c>
    </row>
    <row r="93" spans="1:12" ht="68.150000000000006" customHeight="1" thickBot="1">
      <c r="A93" s="939">
        <v>92</v>
      </c>
      <c r="B93" s="981" t="s">
        <v>1395</v>
      </c>
      <c r="C93" s="981" t="s">
        <v>1396</v>
      </c>
      <c r="D93" s="244"/>
      <c r="E93" s="244">
        <v>4</v>
      </c>
      <c r="F93" s="982" t="s">
        <v>1059</v>
      </c>
      <c r="G93" s="983" t="s">
        <v>3628</v>
      </c>
      <c r="H93" s="982" t="s">
        <v>3629</v>
      </c>
      <c r="I93" s="982"/>
      <c r="J93" s="984"/>
      <c r="K93" s="985">
        <v>6500</v>
      </c>
      <c r="L93" s="241">
        <f t="shared" si="1"/>
        <v>26000</v>
      </c>
    </row>
    <row r="94" spans="1:12" ht="17.149999999999999" customHeight="1" thickBot="1">
      <c r="A94" s="974"/>
      <c r="B94" s="1590"/>
      <c r="C94" s="1590"/>
      <c r="D94" s="1590"/>
      <c r="E94" s="754"/>
      <c r="F94" s="975"/>
      <c r="G94" s="976"/>
      <c r="H94" s="975"/>
      <c r="I94" s="1591" t="s">
        <v>3181</v>
      </c>
      <c r="J94" s="1591"/>
      <c r="K94" s="1591"/>
      <c r="L94" s="977">
        <f>SUM(L2:L93)</f>
        <v>1274263.7529411765</v>
      </c>
    </row>
  </sheetData>
  <mergeCells count="3">
    <mergeCell ref="B94:D94"/>
    <mergeCell ref="E81:E82"/>
    <mergeCell ref="I94:K94"/>
  </mergeCells>
  <pageMargins left="0.7" right="0.7" top="0.75" bottom="0.75" header="0.3" footer="0.3"/>
  <pageSetup orientation="landscape"/>
  <headerFooter>
    <oddFooter>&amp;C&amp;"Helvetica Neue,Regular"&amp;12&amp;K000000&amp;P</oddFooter>
  </headerFooter>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M63"/>
  <sheetViews>
    <sheetView showGridLines="0" tabSelected="1" topLeftCell="A10" workbookViewId="0">
      <selection activeCell="K13" sqref="K13"/>
    </sheetView>
  </sheetViews>
  <sheetFormatPr defaultColWidth="8.81640625" defaultRowHeight="15" customHeight="1"/>
  <cols>
    <col min="1" max="1" width="6" style="4" customWidth="1"/>
    <col min="2" max="2" width="21.453125" style="4" customWidth="1"/>
    <col min="3" max="3" width="37.453125" style="4" customWidth="1"/>
    <col min="4" max="5" width="8.81640625" style="4" customWidth="1"/>
    <col min="6" max="16384" width="8.81640625" style="4"/>
  </cols>
  <sheetData>
    <row r="1" spans="1:12" ht="13.5" customHeight="1">
      <c r="A1" s="16"/>
      <c r="B1" s="17"/>
      <c r="C1" s="16"/>
      <c r="D1" s="80"/>
      <c r="E1" s="80"/>
    </row>
    <row r="2" spans="1:12" ht="16" customHeight="1">
      <c r="A2" s="19" t="s">
        <v>65</v>
      </c>
      <c r="B2" s="20" t="s">
        <v>66</v>
      </c>
      <c r="C2" s="133" t="s">
        <v>67</v>
      </c>
      <c r="D2" s="145" t="s">
        <v>3132</v>
      </c>
      <c r="E2" s="135"/>
    </row>
    <row r="3" spans="1:12" ht="36">
      <c r="A3" s="22">
        <v>1</v>
      </c>
      <c r="B3" s="23" t="s">
        <v>68</v>
      </c>
      <c r="C3" s="160" t="s">
        <v>69</v>
      </c>
      <c r="D3" s="135">
        <v>242</v>
      </c>
      <c r="E3" s="135"/>
    </row>
    <row r="4" spans="1:12" ht="36">
      <c r="A4" s="22">
        <v>2</v>
      </c>
      <c r="B4" s="23" t="s">
        <v>70</v>
      </c>
      <c r="C4" s="160" t="s">
        <v>71</v>
      </c>
      <c r="D4" s="135">
        <v>0</v>
      </c>
      <c r="E4" s="135"/>
      <c r="F4" s="157"/>
      <c r="L4" s="132"/>
    </row>
    <row r="5" spans="1:12" ht="29">
      <c r="A5" s="22">
        <v>3</v>
      </c>
      <c r="B5" s="23" t="s">
        <v>72</v>
      </c>
      <c r="C5" s="161" t="s">
        <v>73</v>
      </c>
      <c r="D5" s="135">
        <v>242</v>
      </c>
      <c r="E5" s="135"/>
      <c r="F5" s="158"/>
    </row>
    <row r="6" spans="1:12" ht="36">
      <c r="A6" s="22">
        <v>4</v>
      </c>
      <c r="B6" s="23" t="s">
        <v>74</v>
      </c>
      <c r="C6" s="161" t="s">
        <v>75</v>
      </c>
      <c r="D6" s="135">
        <v>0</v>
      </c>
      <c r="E6" s="135"/>
      <c r="F6" s="158"/>
    </row>
    <row r="7" spans="1:12" ht="60">
      <c r="A7" s="22">
        <v>5</v>
      </c>
      <c r="B7" s="23" t="s">
        <v>76</v>
      </c>
      <c r="C7" s="161" t="s">
        <v>77</v>
      </c>
      <c r="D7" s="135">
        <v>1212</v>
      </c>
      <c r="E7" s="135"/>
      <c r="F7" s="158"/>
    </row>
    <row r="8" spans="1:12" ht="60">
      <c r="A8" s="22">
        <v>6</v>
      </c>
      <c r="B8" s="23" t="s">
        <v>78</v>
      </c>
      <c r="C8" s="161" t="s">
        <v>79</v>
      </c>
      <c r="D8" s="135"/>
      <c r="E8" s="135"/>
      <c r="F8" s="159"/>
    </row>
    <row r="9" spans="1:12" ht="72">
      <c r="A9" s="22">
        <v>7</v>
      </c>
      <c r="B9" s="23" t="s">
        <v>80</v>
      </c>
      <c r="C9" s="161" t="s">
        <v>81</v>
      </c>
      <c r="D9" s="135">
        <v>1212</v>
      </c>
      <c r="E9" s="135"/>
      <c r="F9" s="159"/>
    </row>
    <row r="10" spans="1:12" ht="72">
      <c r="A10" s="22">
        <v>8</v>
      </c>
      <c r="B10" s="23" t="s">
        <v>82</v>
      </c>
      <c r="C10" s="161" t="s">
        <v>83</v>
      </c>
      <c r="D10" s="135"/>
      <c r="E10" s="135"/>
      <c r="F10" s="159"/>
    </row>
    <row r="11" spans="1:12" ht="84">
      <c r="A11" s="22">
        <v>9</v>
      </c>
      <c r="B11" s="23" t="s">
        <v>84</v>
      </c>
      <c r="C11" s="161" t="s">
        <v>85</v>
      </c>
      <c r="D11" s="135">
        <v>85</v>
      </c>
      <c r="E11" s="135"/>
    </row>
    <row r="12" spans="1:12" ht="84">
      <c r="A12" s="22">
        <v>10</v>
      </c>
      <c r="B12" s="23" t="s">
        <v>86</v>
      </c>
      <c r="C12" s="161" t="s">
        <v>85</v>
      </c>
      <c r="D12" s="135">
        <v>72</v>
      </c>
      <c r="E12" s="135"/>
    </row>
    <row r="13" spans="1:12" ht="72">
      <c r="A13" s="22">
        <v>11</v>
      </c>
      <c r="B13" s="23" t="s">
        <v>87</v>
      </c>
      <c r="C13" s="161" t="s">
        <v>88</v>
      </c>
      <c r="D13" s="135">
        <v>7</v>
      </c>
      <c r="E13" s="135"/>
    </row>
    <row r="14" spans="1:12" ht="72">
      <c r="A14" s="22">
        <v>12</v>
      </c>
      <c r="B14" s="23" t="s">
        <v>89</v>
      </c>
      <c r="C14" s="161" t="s">
        <v>90</v>
      </c>
      <c r="D14" s="135">
        <v>6</v>
      </c>
      <c r="E14" s="135"/>
    </row>
    <row r="15" spans="1:12" ht="72">
      <c r="A15" s="22">
        <v>13</v>
      </c>
      <c r="B15" s="23" t="s">
        <v>91</v>
      </c>
      <c r="C15" s="161" t="s">
        <v>92</v>
      </c>
      <c r="D15" s="135">
        <v>213</v>
      </c>
      <c r="E15" s="135"/>
    </row>
    <row r="16" spans="1:12" ht="72">
      <c r="A16" s="22">
        <v>14</v>
      </c>
      <c r="B16" s="23" t="s">
        <v>3144</v>
      </c>
      <c r="C16" s="161" t="s">
        <v>93</v>
      </c>
      <c r="D16" s="135">
        <v>180</v>
      </c>
      <c r="E16" s="135"/>
    </row>
    <row r="17" spans="1:13" ht="72">
      <c r="A17" s="22">
        <v>15</v>
      </c>
      <c r="B17" s="23" t="s">
        <v>94</v>
      </c>
      <c r="C17" s="161" t="s">
        <v>95</v>
      </c>
      <c r="D17" s="135">
        <v>30</v>
      </c>
      <c r="E17" s="135"/>
    </row>
    <row r="18" spans="1:13" ht="60">
      <c r="A18" s="22">
        <v>16</v>
      </c>
      <c r="B18" s="23" t="s">
        <v>96</v>
      </c>
      <c r="C18" s="161" t="s">
        <v>97</v>
      </c>
      <c r="D18" s="135">
        <v>85</v>
      </c>
      <c r="E18" s="135"/>
    </row>
    <row r="19" spans="1:13" ht="60">
      <c r="A19" s="22">
        <v>17</v>
      </c>
      <c r="B19" s="23" t="s">
        <v>98</v>
      </c>
      <c r="C19" s="161" t="s">
        <v>99</v>
      </c>
      <c r="D19" s="135">
        <v>72</v>
      </c>
      <c r="E19" s="135"/>
    </row>
    <row r="20" spans="1:13" ht="60">
      <c r="A20" s="22">
        <v>18</v>
      </c>
      <c r="B20" s="23" t="s">
        <v>100</v>
      </c>
      <c r="C20" s="161" t="s">
        <v>101</v>
      </c>
      <c r="D20" s="135">
        <v>15</v>
      </c>
      <c r="E20" s="135"/>
    </row>
    <row r="21" spans="1:13" ht="72">
      <c r="A21" s="22">
        <v>19</v>
      </c>
      <c r="B21" s="23" t="s">
        <v>102</v>
      </c>
      <c r="C21" s="160" t="s">
        <v>103</v>
      </c>
      <c r="D21" s="135">
        <v>7</v>
      </c>
      <c r="E21" s="135"/>
    </row>
    <row r="22" spans="1:13" ht="72">
      <c r="A22" s="22">
        <v>20</v>
      </c>
      <c r="B22" s="23" t="s">
        <v>104</v>
      </c>
      <c r="C22" s="160" t="s">
        <v>105</v>
      </c>
      <c r="D22" s="135">
        <v>6</v>
      </c>
      <c r="E22" s="135"/>
    </row>
    <row r="23" spans="1:13" ht="72">
      <c r="A23" s="22">
        <v>21</v>
      </c>
      <c r="B23" s="23" t="s">
        <v>106</v>
      </c>
      <c r="C23" s="160" t="s">
        <v>107</v>
      </c>
      <c r="D23" s="135">
        <v>3</v>
      </c>
      <c r="E23" s="135"/>
    </row>
    <row r="24" spans="1:13" ht="48">
      <c r="A24" s="22">
        <v>22</v>
      </c>
      <c r="B24" s="23" t="s">
        <v>108</v>
      </c>
      <c r="C24" s="161" t="s">
        <v>109</v>
      </c>
      <c r="D24" s="135">
        <v>213</v>
      </c>
      <c r="E24" s="135"/>
    </row>
    <row r="25" spans="1:13" ht="48">
      <c r="A25" s="22">
        <v>23</v>
      </c>
      <c r="B25" s="23" t="s">
        <v>110</v>
      </c>
      <c r="C25" s="161" t="s">
        <v>111</v>
      </c>
      <c r="D25" s="135">
        <v>180</v>
      </c>
      <c r="E25" s="135"/>
    </row>
    <row r="26" spans="1:13" ht="36">
      <c r="A26" s="22">
        <v>24</v>
      </c>
      <c r="B26" s="23" t="s">
        <v>112</v>
      </c>
      <c r="C26" s="161" t="s">
        <v>113</v>
      </c>
      <c r="D26" s="135">
        <v>30</v>
      </c>
      <c r="E26" s="135"/>
    </row>
    <row r="27" spans="1:13" ht="60">
      <c r="A27" s="22">
        <v>25</v>
      </c>
      <c r="B27" s="23" t="s">
        <v>114</v>
      </c>
      <c r="C27" s="161" t="s">
        <v>115</v>
      </c>
      <c r="D27" s="135">
        <v>303</v>
      </c>
      <c r="E27" s="135"/>
      <c r="M27" s="132"/>
    </row>
    <row r="28" spans="1:13" ht="60">
      <c r="A28" s="22">
        <v>26</v>
      </c>
      <c r="B28" s="23" t="s">
        <v>116</v>
      </c>
      <c r="C28" s="161" t="s">
        <v>117</v>
      </c>
      <c r="D28" s="135">
        <v>696</v>
      </c>
      <c r="E28" s="135"/>
    </row>
    <row r="29" spans="1:13" ht="60">
      <c r="A29" s="22">
        <v>27</v>
      </c>
      <c r="B29" s="23" t="s">
        <v>118</v>
      </c>
      <c r="C29" s="161" t="s">
        <v>119</v>
      </c>
      <c r="D29" s="135">
        <v>696</v>
      </c>
      <c r="E29" s="135"/>
    </row>
    <row r="30" spans="1:13" ht="60">
      <c r="A30" s="22">
        <v>28</v>
      </c>
      <c r="B30" s="23" t="s">
        <v>120</v>
      </c>
      <c r="C30" s="161" t="s">
        <v>121</v>
      </c>
      <c r="D30" s="135">
        <v>696</v>
      </c>
      <c r="E30" s="135"/>
    </row>
    <row r="31" spans="1:13" ht="14.5">
      <c r="A31" s="22">
        <v>29</v>
      </c>
      <c r="B31" s="23" t="s">
        <v>122</v>
      </c>
      <c r="C31" s="162"/>
      <c r="D31" s="135">
        <v>5</v>
      </c>
      <c r="E31" s="135"/>
    </row>
    <row r="32" spans="1:13" ht="14.5">
      <c r="A32" s="22">
        <v>30</v>
      </c>
      <c r="B32" s="23" t="s">
        <v>123</v>
      </c>
      <c r="C32" s="162"/>
      <c r="D32" s="135">
        <v>5</v>
      </c>
      <c r="E32" s="135"/>
    </row>
    <row r="33" spans="1:5" ht="14.5">
      <c r="A33" s="22">
        <v>31</v>
      </c>
      <c r="B33" s="23" t="s">
        <v>124</v>
      </c>
      <c r="C33" s="162"/>
      <c r="D33" s="135">
        <v>5</v>
      </c>
      <c r="E33" s="135"/>
    </row>
    <row r="34" spans="1:5" ht="14.5">
      <c r="A34" s="22">
        <v>32</v>
      </c>
      <c r="B34" s="23" t="s">
        <v>125</v>
      </c>
      <c r="C34" s="162"/>
      <c r="D34" s="135">
        <v>5</v>
      </c>
      <c r="E34" s="135"/>
    </row>
    <row r="35" spans="1:5" ht="14.5">
      <c r="A35" s="22">
        <v>33</v>
      </c>
      <c r="B35" s="23" t="s">
        <v>126</v>
      </c>
      <c r="C35" s="162"/>
      <c r="D35" s="135">
        <v>5</v>
      </c>
      <c r="E35" s="135"/>
    </row>
    <row r="36" spans="1:5" ht="14.5">
      <c r="A36" s="22">
        <v>34</v>
      </c>
      <c r="B36" s="23" t="s">
        <v>127</v>
      </c>
      <c r="C36" s="162"/>
      <c r="D36" s="135">
        <v>5</v>
      </c>
      <c r="E36" s="135"/>
    </row>
    <row r="37" spans="1:5" ht="14.5">
      <c r="A37" s="22">
        <v>35</v>
      </c>
      <c r="B37" s="23" t="s">
        <v>128</v>
      </c>
      <c r="C37" s="162"/>
      <c r="D37" s="135">
        <v>12</v>
      </c>
      <c r="E37" s="135"/>
    </row>
    <row r="38" spans="1:5" ht="14.5">
      <c r="A38" s="22">
        <v>36</v>
      </c>
      <c r="B38" s="23" t="s">
        <v>129</v>
      </c>
      <c r="C38" s="162"/>
      <c r="D38" s="135">
        <v>6</v>
      </c>
      <c r="E38" s="135"/>
    </row>
    <row r="39" spans="1:5" ht="29">
      <c r="A39" s="22">
        <v>37</v>
      </c>
      <c r="B39" s="23" t="s">
        <v>130</v>
      </c>
      <c r="C39" s="162"/>
      <c r="D39" s="135">
        <v>6</v>
      </c>
      <c r="E39" s="135"/>
    </row>
    <row r="40" spans="1:5" ht="29">
      <c r="A40" s="22">
        <v>38</v>
      </c>
      <c r="B40" s="23" t="s">
        <v>131</v>
      </c>
      <c r="C40" s="162"/>
      <c r="D40" s="135">
        <v>6</v>
      </c>
      <c r="E40" s="135"/>
    </row>
    <row r="41" spans="1:5" ht="14.5">
      <c r="A41" s="22">
        <v>39</v>
      </c>
      <c r="B41" s="23" t="s">
        <v>132</v>
      </c>
      <c r="C41" s="162"/>
      <c r="D41" s="135">
        <v>0</v>
      </c>
      <c r="E41" s="135"/>
    </row>
    <row r="42" spans="1:5" ht="29">
      <c r="A42" s="22">
        <v>40</v>
      </c>
      <c r="B42" s="23" t="s">
        <v>133</v>
      </c>
      <c r="C42" s="162"/>
      <c r="D42" s="135">
        <v>0</v>
      </c>
      <c r="E42" s="135"/>
    </row>
    <row r="43" spans="1:5" ht="14.5">
      <c r="A43" s="25"/>
      <c r="B43" s="26"/>
      <c r="C43" s="163"/>
      <c r="D43" s="135"/>
      <c r="E43" s="135"/>
    </row>
    <row r="44" spans="1:5" ht="14.5">
      <c r="A44" s="27" t="s">
        <v>134</v>
      </c>
      <c r="B44" s="28"/>
      <c r="C44" s="164"/>
      <c r="D44" s="135"/>
      <c r="E44" s="135"/>
    </row>
    <row r="45" spans="1:5" ht="14.5">
      <c r="A45" s="22">
        <v>41</v>
      </c>
      <c r="B45" s="23" t="s">
        <v>135</v>
      </c>
      <c r="C45" s="162"/>
      <c r="D45" s="135">
        <v>100</v>
      </c>
      <c r="E45" s="135"/>
    </row>
    <row r="46" spans="1:5" ht="14.5">
      <c r="A46" s="22">
        <v>42</v>
      </c>
      <c r="B46" s="23" t="s">
        <v>136</v>
      </c>
      <c r="C46" s="162"/>
      <c r="D46" s="135"/>
      <c r="E46" s="135"/>
    </row>
    <row r="47" spans="1:5" ht="14.5">
      <c r="A47" s="27" t="s">
        <v>137</v>
      </c>
      <c r="B47" s="28"/>
      <c r="C47" s="164"/>
      <c r="D47" s="135"/>
      <c r="E47" s="135"/>
    </row>
    <row r="48" spans="1:5" ht="29">
      <c r="A48" s="22">
        <v>43</v>
      </c>
      <c r="B48" s="23" t="s">
        <v>138</v>
      </c>
      <c r="C48" s="162"/>
      <c r="D48" s="135">
        <v>100</v>
      </c>
      <c r="E48" s="135"/>
    </row>
    <row r="49" spans="1:5" ht="29">
      <c r="A49" s="22">
        <v>44</v>
      </c>
      <c r="B49" s="23" t="s">
        <v>139</v>
      </c>
      <c r="C49" s="162"/>
      <c r="D49" s="135">
        <v>100</v>
      </c>
      <c r="E49" s="135"/>
    </row>
    <row r="50" spans="1:5" ht="14.5">
      <c r="A50" s="27" t="s">
        <v>140</v>
      </c>
      <c r="B50" s="28"/>
      <c r="C50" s="164"/>
      <c r="D50" s="135"/>
      <c r="E50" s="135"/>
    </row>
    <row r="51" spans="1:5" ht="14.5">
      <c r="A51" s="22">
        <v>45</v>
      </c>
      <c r="B51" s="23" t="s">
        <v>141</v>
      </c>
      <c r="C51" s="162"/>
      <c r="D51" s="135">
        <v>100</v>
      </c>
      <c r="E51" s="135"/>
    </row>
    <row r="52" spans="1:5" ht="14.5">
      <c r="A52" s="27" t="s">
        <v>142</v>
      </c>
      <c r="B52" s="28"/>
      <c r="C52" s="164"/>
      <c r="D52" s="135"/>
      <c r="E52" s="135"/>
    </row>
    <row r="53" spans="1:5" ht="14.5">
      <c r="A53" s="22">
        <v>46</v>
      </c>
      <c r="B53" s="23" t="s">
        <v>143</v>
      </c>
      <c r="C53" s="162"/>
      <c r="D53" s="135"/>
      <c r="E53" s="135"/>
    </row>
    <row r="54" spans="1:5" ht="14.5">
      <c r="A54" s="22">
        <v>47</v>
      </c>
      <c r="B54" s="23" t="s">
        <v>144</v>
      </c>
      <c r="C54" s="162"/>
      <c r="D54" s="135">
        <v>303</v>
      </c>
      <c r="E54" s="135"/>
    </row>
    <row r="55" spans="1:5" ht="14.5">
      <c r="A55" s="22">
        <v>48</v>
      </c>
      <c r="B55" s="23" t="s">
        <v>145</v>
      </c>
      <c r="C55" s="162"/>
      <c r="D55" s="135">
        <v>303</v>
      </c>
      <c r="E55" s="135"/>
    </row>
    <row r="56" spans="1:5" ht="14.5">
      <c r="A56" s="22">
        <v>49</v>
      </c>
      <c r="B56" s="23" t="s">
        <v>146</v>
      </c>
      <c r="C56" s="162"/>
      <c r="D56" s="135">
        <v>4000</v>
      </c>
      <c r="E56" s="135"/>
    </row>
    <row r="57" spans="1:5" ht="14.5">
      <c r="A57" s="22">
        <v>50</v>
      </c>
      <c r="B57" s="23" t="s">
        <v>147</v>
      </c>
      <c r="C57" s="162"/>
      <c r="D57" s="135">
        <v>4000</v>
      </c>
      <c r="E57" s="135"/>
    </row>
    <row r="58" spans="1:5" ht="14.5">
      <c r="A58" s="27" t="s">
        <v>148</v>
      </c>
      <c r="B58" s="29"/>
      <c r="C58" s="165"/>
      <c r="D58" s="135"/>
      <c r="E58" s="135"/>
    </row>
    <row r="59" spans="1:5" ht="14.5">
      <c r="A59" s="22">
        <v>46</v>
      </c>
      <c r="B59" s="23" t="s">
        <v>149</v>
      </c>
      <c r="C59" s="162"/>
      <c r="D59" s="135">
        <v>50</v>
      </c>
      <c r="E59" s="135"/>
    </row>
    <row r="60" spans="1:5" ht="14.5">
      <c r="A60" s="22">
        <v>47</v>
      </c>
      <c r="B60" s="23" t="s">
        <v>150</v>
      </c>
      <c r="C60" s="162"/>
      <c r="D60" s="135">
        <v>50</v>
      </c>
      <c r="E60" s="135"/>
    </row>
    <row r="61" spans="1:5" ht="14.5">
      <c r="A61" s="30"/>
      <c r="B61" s="31"/>
      <c r="C61" s="166"/>
      <c r="D61" s="135"/>
      <c r="E61" s="135"/>
    </row>
    <row r="62" spans="1:5" ht="14.5">
      <c r="A62" s="32"/>
      <c r="B62" s="1534"/>
      <c r="C62" s="1535"/>
      <c r="D62" s="135"/>
      <c r="E62" s="135"/>
    </row>
    <row r="63" spans="1:5" ht="14.5">
      <c r="A63" s="33"/>
      <c r="B63" s="1536"/>
      <c r="C63" s="1537"/>
      <c r="D63" s="135"/>
      <c r="E63" s="135"/>
    </row>
  </sheetData>
  <mergeCells count="2">
    <mergeCell ref="B62:C62"/>
    <mergeCell ref="B63:C63"/>
  </mergeCells>
  <pageMargins left="0.7" right="0.7" top="0.75" bottom="0.75" header="0.3" footer="0.3"/>
  <pageSetup orientation="portrait"/>
  <headerFooter>
    <oddFooter>&amp;C&amp;"Helvetica Neue,Regular"&amp;12&amp;K000000&amp;P</oddFooter>
  </headerFooter>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M78"/>
  <sheetViews>
    <sheetView showGridLines="0" topLeftCell="A70" workbookViewId="0">
      <selection activeCell="F73" sqref="F73"/>
    </sheetView>
  </sheetViews>
  <sheetFormatPr defaultRowHeight="16" customHeight="1"/>
  <cols>
    <col min="1" max="1" width="4.453125" style="4" customWidth="1"/>
    <col min="2" max="2" width="16.453125" style="4" customWidth="1"/>
    <col min="3" max="3" width="8.7265625" style="4" customWidth="1"/>
    <col min="4" max="4" width="10" style="4" customWidth="1"/>
    <col min="5" max="5" width="16.1796875" style="4" customWidth="1"/>
    <col min="6" max="6" width="23" style="4" customWidth="1"/>
    <col min="7" max="7" width="8.7265625" style="4" customWidth="1"/>
    <col min="8" max="8" width="14.81640625" style="4" bestFit="1" customWidth="1"/>
    <col min="9" max="9" width="17.26953125" style="4" bestFit="1" customWidth="1"/>
    <col min="10" max="10" width="8.7265625" style="4"/>
    <col min="11" max="11" width="21" style="4" customWidth="1"/>
    <col min="12" max="12" width="13.7265625" style="4" bestFit="1" customWidth="1"/>
    <col min="13" max="13" width="16.26953125" style="4" bestFit="1" customWidth="1"/>
    <col min="14" max="16384" width="8.7265625" style="4"/>
  </cols>
  <sheetData>
    <row r="1" spans="1:13" ht="34" customHeight="1">
      <c r="A1" s="978" t="s">
        <v>1397</v>
      </c>
      <c r="B1" s="979" t="s">
        <v>307</v>
      </c>
      <c r="C1" s="979" t="s">
        <v>1398</v>
      </c>
      <c r="D1" s="979" t="s">
        <v>1399</v>
      </c>
      <c r="E1" s="979" t="s">
        <v>152</v>
      </c>
      <c r="F1" s="979" t="s">
        <v>174</v>
      </c>
      <c r="G1" s="979" t="s">
        <v>3142</v>
      </c>
      <c r="H1" s="979" t="s">
        <v>3483</v>
      </c>
      <c r="I1" s="1010" t="s">
        <v>655</v>
      </c>
      <c r="J1" s="979" t="s">
        <v>3486</v>
      </c>
      <c r="K1" s="979" t="s">
        <v>3175</v>
      </c>
      <c r="L1" s="1011" t="s">
        <v>3630</v>
      </c>
      <c r="M1" s="980" t="s">
        <v>3156</v>
      </c>
    </row>
    <row r="2" spans="1:13" ht="100.4" customHeight="1">
      <c r="A2" s="1008">
        <v>1</v>
      </c>
      <c r="B2" s="884" t="s">
        <v>1400</v>
      </c>
      <c r="C2" s="884" t="s">
        <v>1059</v>
      </c>
      <c r="D2" s="884" t="s">
        <v>1401</v>
      </c>
      <c r="E2" s="884" t="s">
        <v>1402</v>
      </c>
      <c r="F2" s="804"/>
      <c r="G2" s="685">
        <v>6</v>
      </c>
      <c r="H2" s="993" t="s">
        <v>3631</v>
      </c>
      <c r="I2" s="993" t="s">
        <v>3632</v>
      </c>
      <c r="J2" s="994" t="s">
        <v>3633</v>
      </c>
      <c r="K2" s="995"/>
      <c r="L2" s="996">
        <v>3324</v>
      </c>
      <c r="M2" s="891">
        <f>L2*G2</f>
        <v>19944</v>
      </c>
    </row>
    <row r="3" spans="1:13" ht="100.4" customHeight="1">
      <c r="A3" s="1008">
        <v>2</v>
      </c>
      <c r="B3" s="997" t="s">
        <v>1403</v>
      </c>
      <c r="C3" s="884" t="s">
        <v>1059</v>
      </c>
      <c r="D3" s="884" t="s">
        <v>1404</v>
      </c>
      <c r="E3" s="997" t="s">
        <v>1405</v>
      </c>
      <c r="F3" s="998"/>
      <c r="G3" s="685">
        <v>6</v>
      </c>
      <c r="H3" s="993" t="s">
        <v>3631</v>
      </c>
      <c r="I3" s="986" t="s">
        <v>3634</v>
      </c>
      <c r="J3" s="987" t="s">
        <v>3635</v>
      </c>
      <c r="K3" s="995"/>
      <c r="L3" s="996">
        <v>790</v>
      </c>
      <c r="M3" s="891">
        <f t="shared" ref="M3:M66" si="0">L3*G3</f>
        <v>4740</v>
      </c>
    </row>
    <row r="4" spans="1:13" ht="100.4" customHeight="1">
      <c r="A4" s="1008">
        <v>3</v>
      </c>
      <c r="B4" s="884" t="s">
        <v>1400</v>
      </c>
      <c r="C4" s="884" t="s">
        <v>1059</v>
      </c>
      <c r="D4" s="884" t="s">
        <v>1406</v>
      </c>
      <c r="E4" s="884" t="s">
        <v>1407</v>
      </c>
      <c r="F4" s="804"/>
      <c r="G4" s="685">
        <v>6</v>
      </c>
      <c r="H4" s="993" t="s">
        <v>3631</v>
      </c>
      <c r="I4" s="988" t="s">
        <v>3636</v>
      </c>
      <c r="J4" s="994" t="s">
        <v>3637</v>
      </c>
      <c r="K4" s="995"/>
      <c r="L4" s="996">
        <v>3598</v>
      </c>
      <c r="M4" s="891">
        <f t="shared" si="0"/>
        <v>21588</v>
      </c>
    </row>
    <row r="5" spans="1:13" ht="100.4" customHeight="1">
      <c r="A5" s="1008">
        <v>4</v>
      </c>
      <c r="B5" s="997" t="s">
        <v>1403</v>
      </c>
      <c r="C5" s="884" t="s">
        <v>1059</v>
      </c>
      <c r="D5" s="884" t="s">
        <v>1408</v>
      </c>
      <c r="E5" s="997" t="s">
        <v>1409</v>
      </c>
      <c r="F5" s="998"/>
      <c r="G5" s="685">
        <v>6</v>
      </c>
      <c r="H5" s="993" t="s">
        <v>3631</v>
      </c>
      <c r="I5" s="999" t="s">
        <v>3638</v>
      </c>
      <c r="J5" s="1000" t="s">
        <v>3639</v>
      </c>
      <c r="K5" s="995"/>
      <c r="L5" s="996">
        <v>418</v>
      </c>
      <c r="M5" s="891">
        <f t="shared" si="0"/>
        <v>2508</v>
      </c>
    </row>
    <row r="6" spans="1:13" ht="100.4" customHeight="1">
      <c r="A6" s="1008">
        <v>5</v>
      </c>
      <c r="B6" s="884" t="s">
        <v>1400</v>
      </c>
      <c r="C6" s="884" t="s">
        <v>1059</v>
      </c>
      <c r="D6" s="884" t="s">
        <v>1410</v>
      </c>
      <c r="E6" s="884" t="s">
        <v>1411</v>
      </c>
      <c r="F6" s="804"/>
      <c r="G6" s="685">
        <v>6</v>
      </c>
      <c r="H6" s="993" t="s">
        <v>3631</v>
      </c>
      <c r="I6" s="993" t="s">
        <v>3640</v>
      </c>
      <c r="J6" s="994" t="s">
        <v>3641</v>
      </c>
      <c r="K6" s="995"/>
      <c r="L6" s="996">
        <v>4095</v>
      </c>
      <c r="M6" s="891">
        <f t="shared" si="0"/>
        <v>24570</v>
      </c>
    </row>
    <row r="7" spans="1:13" ht="100.4" customHeight="1">
      <c r="A7" s="1008">
        <v>6</v>
      </c>
      <c r="B7" s="997" t="s">
        <v>1403</v>
      </c>
      <c r="C7" s="884" t="s">
        <v>1059</v>
      </c>
      <c r="D7" s="884" t="s">
        <v>1412</v>
      </c>
      <c r="E7" s="997" t="s">
        <v>1413</v>
      </c>
      <c r="F7" s="998"/>
      <c r="G7" s="685">
        <v>6</v>
      </c>
      <c r="H7" s="995" t="s">
        <v>3631</v>
      </c>
      <c r="I7" s="1001" t="s">
        <v>3642</v>
      </c>
      <c r="J7" s="995" t="s">
        <v>3643</v>
      </c>
      <c r="K7" s="995"/>
      <c r="L7" s="996">
        <v>497</v>
      </c>
      <c r="M7" s="891">
        <f t="shared" si="0"/>
        <v>2982</v>
      </c>
    </row>
    <row r="8" spans="1:13" ht="100.4" customHeight="1">
      <c r="A8" s="1008">
        <v>7</v>
      </c>
      <c r="B8" s="884" t="s">
        <v>1400</v>
      </c>
      <c r="C8" s="884" t="s">
        <v>1059</v>
      </c>
      <c r="D8" s="884" t="s">
        <v>1414</v>
      </c>
      <c r="E8" s="884" t="s">
        <v>1415</v>
      </c>
      <c r="F8" s="804"/>
      <c r="G8" s="685">
        <v>6</v>
      </c>
      <c r="H8" s="995" t="s">
        <v>3631</v>
      </c>
      <c r="I8" s="1001" t="s">
        <v>3644</v>
      </c>
      <c r="J8" s="995" t="s">
        <v>3645</v>
      </c>
      <c r="K8" s="995"/>
      <c r="L8" s="996">
        <v>4684</v>
      </c>
      <c r="M8" s="891">
        <f t="shared" si="0"/>
        <v>28104</v>
      </c>
    </row>
    <row r="9" spans="1:13" ht="100.4" customHeight="1">
      <c r="A9" s="1008">
        <v>8</v>
      </c>
      <c r="B9" s="997" t="s">
        <v>1403</v>
      </c>
      <c r="C9" s="884" t="s">
        <v>1059</v>
      </c>
      <c r="D9" s="884" t="s">
        <v>1416</v>
      </c>
      <c r="E9" s="997" t="s">
        <v>1417</v>
      </c>
      <c r="F9" s="998"/>
      <c r="G9" s="685">
        <v>6</v>
      </c>
      <c r="H9" s="995" t="s">
        <v>3631</v>
      </c>
      <c r="I9" s="1001" t="s">
        <v>3646</v>
      </c>
      <c r="J9" s="995" t="s">
        <v>3647</v>
      </c>
      <c r="K9" s="995"/>
      <c r="L9" s="996">
        <v>642</v>
      </c>
      <c r="M9" s="891">
        <f t="shared" si="0"/>
        <v>3852</v>
      </c>
    </row>
    <row r="10" spans="1:13" ht="100.4" customHeight="1">
      <c r="A10" s="1008">
        <v>9</v>
      </c>
      <c r="B10" s="884" t="s">
        <v>1400</v>
      </c>
      <c r="C10" s="884" t="s">
        <v>1059</v>
      </c>
      <c r="D10" s="884" t="s">
        <v>1418</v>
      </c>
      <c r="E10" s="884" t="s">
        <v>1419</v>
      </c>
      <c r="F10" s="804"/>
      <c r="G10" s="685">
        <v>6</v>
      </c>
      <c r="H10" s="995" t="s">
        <v>3631</v>
      </c>
      <c r="I10" s="1001" t="s">
        <v>3648</v>
      </c>
      <c r="J10" s="995" t="s">
        <v>3649</v>
      </c>
      <c r="K10" s="995"/>
      <c r="L10" s="996">
        <v>2680</v>
      </c>
      <c r="M10" s="891">
        <f t="shared" si="0"/>
        <v>16080</v>
      </c>
    </row>
    <row r="11" spans="1:13" ht="100.4" customHeight="1">
      <c r="A11" s="1008">
        <v>10</v>
      </c>
      <c r="B11" s="997" t="s">
        <v>1403</v>
      </c>
      <c r="C11" s="884" t="s">
        <v>1059</v>
      </c>
      <c r="D11" s="884" t="s">
        <v>1420</v>
      </c>
      <c r="E11" s="997" t="s">
        <v>1421</v>
      </c>
      <c r="F11" s="998"/>
      <c r="G11" s="685">
        <v>6</v>
      </c>
      <c r="H11" s="995" t="s">
        <v>3631</v>
      </c>
      <c r="I11" s="1001" t="s">
        <v>3650</v>
      </c>
      <c r="J11" s="995" t="s">
        <v>3651</v>
      </c>
      <c r="K11" s="995"/>
      <c r="L11" s="996">
        <v>629</v>
      </c>
      <c r="M11" s="891">
        <f t="shared" si="0"/>
        <v>3774</v>
      </c>
    </row>
    <row r="12" spans="1:13" ht="100.4" customHeight="1">
      <c r="A12" s="1008">
        <v>11</v>
      </c>
      <c r="B12" s="884" t="s">
        <v>1400</v>
      </c>
      <c r="C12" s="884" t="s">
        <v>1059</v>
      </c>
      <c r="D12" s="884" t="s">
        <v>1422</v>
      </c>
      <c r="E12" s="884" t="s">
        <v>1423</v>
      </c>
      <c r="F12" s="804"/>
      <c r="G12" s="685">
        <v>6</v>
      </c>
      <c r="H12" s="995" t="s">
        <v>3631</v>
      </c>
      <c r="I12" s="1001" t="s">
        <v>3652</v>
      </c>
      <c r="J12" s="995" t="s">
        <v>3653</v>
      </c>
      <c r="K12" s="995"/>
      <c r="L12" s="996">
        <v>4379</v>
      </c>
      <c r="M12" s="891">
        <f t="shared" si="0"/>
        <v>26274</v>
      </c>
    </row>
    <row r="13" spans="1:13" ht="100.4" customHeight="1">
      <c r="A13" s="1008">
        <v>12</v>
      </c>
      <c r="B13" s="997" t="s">
        <v>1403</v>
      </c>
      <c r="C13" s="884" t="s">
        <v>1059</v>
      </c>
      <c r="D13" s="884" t="s">
        <v>1424</v>
      </c>
      <c r="E13" s="997" t="s">
        <v>1425</v>
      </c>
      <c r="F13" s="998"/>
      <c r="G13" s="685">
        <v>6</v>
      </c>
      <c r="H13" s="995" t="s">
        <v>3631</v>
      </c>
      <c r="I13" s="1001" t="s">
        <v>3654</v>
      </c>
      <c r="J13" s="995" t="s">
        <v>3655</v>
      </c>
      <c r="K13" s="995"/>
      <c r="L13" s="996">
        <v>1542</v>
      </c>
      <c r="M13" s="891">
        <f t="shared" si="0"/>
        <v>9252</v>
      </c>
    </row>
    <row r="14" spans="1:13" ht="100.4" customHeight="1">
      <c r="A14" s="1008">
        <v>13</v>
      </c>
      <c r="B14" s="884" t="s">
        <v>1400</v>
      </c>
      <c r="C14" s="884" t="s">
        <v>1059</v>
      </c>
      <c r="D14" s="884" t="s">
        <v>1426</v>
      </c>
      <c r="E14" s="884" t="s">
        <v>1427</v>
      </c>
      <c r="F14" s="804"/>
      <c r="G14" s="685">
        <v>6</v>
      </c>
      <c r="H14" s="995" t="e">
        <f>VLOOKUP(E14,'[1]Kitchen-Cookware'!$D$15:$J$15,7,0)</f>
        <v>#N/A</v>
      </c>
      <c r="I14" s="1001" t="e">
        <f>VLOOKUP(E14,'[1]Kitchen-Cookware'!$D$1:$K$65536,8,0)</f>
        <v>#N/A</v>
      </c>
      <c r="J14" s="1001" t="e">
        <f>VLOOKUP(E14,'[1]Kitchen-Cookware'!$D$1:$M$65536,6,0)</f>
        <v>#N/A</v>
      </c>
      <c r="K14" s="995"/>
      <c r="L14" s="996">
        <v>6769</v>
      </c>
      <c r="M14" s="891">
        <f t="shared" si="0"/>
        <v>40614</v>
      </c>
    </row>
    <row r="15" spans="1:13" ht="100.4" customHeight="1">
      <c r="A15" s="1008">
        <v>14</v>
      </c>
      <c r="B15" s="997" t="s">
        <v>1403</v>
      </c>
      <c r="C15" s="884" t="s">
        <v>1059</v>
      </c>
      <c r="D15" s="884" t="s">
        <v>1428</v>
      </c>
      <c r="E15" s="997" t="s">
        <v>1429</v>
      </c>
      <c r="F15" s="998"/>
      <c r="G15" s="685">
        <v>6</v>
      </c>
      <c r="H15" s="995" t="s">
        <v>3631</v>
      </c>
      <c r="I15" s="1001" t="s">
        <v>3656</v>
      </c>
      <c r="J15" s="995" t="s">
        <v>3657</v>
      </c>
      <c r="K15" s="995"/>
      <c r="L15" s="996">
        <v>2151</v>
      </c>
      <c r="M15" s="891">
        <f t="shared" si="0"/>
        <v>12906</v>
      </c>
    </row>
    <row r="16" spans="1:13" ht="100.4" customHeight="1">
      <c r="A16" s="1008">
        <v>15</v>
      </c>
      <c r="B16" s="884" t="s">
        <v>1430</v>
      </c>
      <c r="C16" s="884" t="s">
        <v>1059</v>
      </c>
      <c r="D16" s="884" t="s">
        <v>1431</v>
      </c>
      <c r="E16" s="884" t="s">
        <v>1432</v>
      </c>
      <c r="F16" s="804"/>
      <c r="G16" s="685">
        <v>8</v>
      </c>
      <c r="H16" s="995" t="s">
        <v>3631</v>
      </c>
      <c r="I16" s="1001" t="s">
        <v>3658</v>
      </c>
      <c r="J16" s="995" t="s">
        <v>3659</v>
      </c>
      <c r="K16" s="995"/>
      <c r="L16" s="996">
        <v>1459</v>
      </c>
      <c r="M16" s="891">
        <f t="shared" si="0"/>
        <v>11672</v>
      </c>
    </row>
    <row r="17" spans="1:13" ht="100.4" customHeight="1">
      <c r="A17" s="1008">
        <v>16</v>
      </c>
      <c r="B17" s="997" t="s">
        <v>1403</v>
      </c>
      <c r="C17" s="884" t="s">
        <v>1059</v>
      </c>
      <c r="D17" s="884" t="s">
        <v>1404</v>
      </c>
      <c r="E17" s="997" t="s">
        <v>1405</v>
      </c>
      <c r="F17" s="998"/>
      <c r="G17" s="685">
        <v>8</v>
      </c>
      <c r="H17" s="995" t="s">
        <v>3631</v>
      </c>
      <c r="I17" s="1001" t="s">
        <v>3634</v>
      </c>
      <c r="J17" s="995" t="s">
        <v>3635</v>
      </c>
      <c r="K17" s="995"/>
      <c r="L17" s="996">
        <v>790</v>
      </c>
      <c r="M17" s="891">
        <f t="shared" si="0"/>
        <v>6320</v>
      </c>
    </row>
    <row r="18" spans="1:13" ht="100.4" customHeight="1">
      <c r="A18" s="1008">
        <v>17</v>
      </c>
      <c r="B18" s="884" t="s">
        <v>1430</v>
      </c>
      <c r="C18" s="884" t="s">
        <v>1059</v>
      </c>
      <c r="D18" s="884" t="s">
        <v>1433</v>
      </c>
      <c r="E18" s="884" t="s">
        <v>1434</v>
      </c>
      <c r="F18" s="804"/>
      <c r="G18" s="685">
        <v>8</v>
      </c>
      <c r="H18" s="995" t="s">
        <v>3631</v>
      </c>
      <c r="I18" s="1001" t="s">
        <v>3660</v>
      </c>
      <c r="J18" s="995" t="s">
        <v>3661</v>
      </c>
      <c r="K18" s="995"/>
      <c r="L18" s="996">
        <v>1974</v>
      </c>
      <c r="M18" s="891">
        <f t="shared" si="0"/>
        <v>15792</v>
      </c>
    </row>
    <row r="19" spans="1:13" ht="100.4" customHeight="1">
      <c r="A19" s="1008">
        <v>18</v>
      </c>
      <c r="B19" s="997" t="s">
        <v>1403</v>
      </c>
      <c r="C19" s="884" t="s">
        <v>1059</v>
      </c>
      <c r="D19" s="884" t="s">
        <v>1416</v>
      </c>
      <c r="E19" s="997" t="s">
        <v>1417</v>
      </c>
      <c r="F19" s="998"/>
      <c r="G19" s="685">
        <v>8</v>
      </c>
      <c r="H19" s="995" t="s">
        <v>3631</v>
      </c>
      <c r="I19" s="1001" t="s">
        <v>3646</v>
      </c>
      <c r="J19" s="995" t="s">
        <v>3647</v>
      </c>
      <c r="K19" s="995"/>
      <c r="L19" s="996">
        <v>642</v>
      </c>
      <c r="M19" s="891">
        <f t="shared" si="0"/>
        <v>5136</v>
      </c>
    </row>
    <row r="20" spans="1:13" ht="100.4" customHeight="1">
      <c r="A20" s="1008">
        <v>19</v>
      </c>
      <c r="B20" s="884" t="s">
        <v>1430</v>
      </c>
      <c r="C20" s="884" t="s">
        <v>1059</v>
      </c>
      <c r="D20" s="884" t="s">
        <v>1435</v>
      </c>
      <c r="E20" s="884" t="s">
        <v>1436</v>
      </c>
      <c r="F20" s="804"/>
      <c r="G20" s="685">
        <v>8</v>
      </c>
      <c r="H20" s="995" t="s">
        <v>3631</v>
      </c>
      <c r="I20" s="1001" t="s">
        <v>3662</v>
      </c>
      <c r="J20" s="995" t="s">
        <v>3663</v>
      </c>
      <c r="K20" s="995"/>
      <c r="L20" s="996">
        <v>2008</v>
      </c>
      <c r="M20" s="891">
        <f t="shared" si="0"/>
        <v>16064</v>
      </c>
    </row>
    <row r="21" spans="1:13" ht="100.4" customHeight="1">
      <c r="A21" s="1008">
        <v>20</v>
      </c>
      <c r="B21" s="997" t="s">
        <v>1403</v>
      </c>
      <c r="C21" s="884" t="s">
        <v>1059</v>
      </c>
      <c r="D21" s="884" t="s">
        <v>1420</v>
      </c>
      <c r="E21" s="997" t="s">
        <v>1421</v>
      </c>
      <c r="F21" s="998"/>
      <c r="G21" s="685">
        <v>8</v>
      </c>
      <c r="H21" s="995" t="s">
        <v>3631</v>
      </c>
      <c r="I21" s="1001" t="s">
        <v>3650</v>
      </c>
      <c r="J21" s="995" t="s">
        <v>3651</v>
      </c>
      <c r="K21" s="995"/>
      <c r="L21" s="996">
        <v>629</v>
      </c>
      <c r="M21" s="891">
        <f t="shared" si="0"/>
        <v>5032</v>
      </c>
    </row>
    <row r="22" spans="1:13" ht="100.4" customHeight="1">
      <c r="A22" s="1008">
        <v>21</v>
      </c>
      <c r="B22" s="884" t="s">
        <v>1430</v>
      </c>
      <c r="C22" s="884" t="s">
        <v>1059</v>
      </c>
      <c r="D22" s="884" t="s">
        <v>1437</v>
      </c>
      <c r="E22" s="884" t="s">
        <v>1438</v>
      </c>
      <c r="F22" s="804"/>
      <c r="G22" s="685">
        <v>8</v>
      </c>
      <c r="H22" s="995" t="s">
        <v>3631</v>
      </c>
      <c r="I22" s="1001" t="s">
        <v>3664</v>
      </c>
      <c r="J22" s="995" t="s">
        <v>3665</v>
      </c>
      <c r="K22" s="995"/>
      <c r="L22" s="996">
        <v>7287</v>
      </c>
      <c r="M22" s="891">
        <f t="shared" si="0"/>
        <v>58296</v>
      </c>
    </row>
    <row r="23" spans="1:13" ht="100.4" customHeight="1">
      <c r="A23" s="1008">
        <v>22</v>
      </c>
      <c r="B23" s="997" t="s">
        <v>1403</v>
      </c>
      <c r="C23" s="884" t="s">
        <v>1059</v>
      </c>
      <c r="D23" s="884" t="s">
        <v>1428</v>
      </c>
      <c r="E23" s="997" t="s">
        <v>1429</v>
      </c>
      <c r="F23" s="998"/>
      <c r="G23" s="685">
        <v>8</v>
      </c>
      <c r="H23" s="995" t="s">
        <v>3631</v>
      </c>
      <c r="I23" s="1001" t="s">
        <v>3656</v>
      </c>
      <c r="J23" s="995" t="s">
        <v>3657</v>
      </c>
      <c r="K23" s="995"/>
      <c r="L23" s="996">
        <v>1955</v>
      </c>
      <c r="M23" s="891">
        <f t="shared" si="0"/>
        <v>15640</v>
      </c>
    </row>
    <row r="24" spans="1:13" ht="100.4" customHeight="1">
      <c r="A24" s="1008">
        <v>23</v>
      </c>
      <c r="B24" s="884" t="s">
        <v>1430</v>
      </c>
      <c r="C24" s="884" t="s">
        <v>1059</v>
      </c>
      <c r="D24" s="884" t="s">
        <v>1439</v>
      </c>
      <c r="E24" s="884" t="s">
        <v>1440</v>
      </c>
      <c r="F24" s="804"/>
      <c r="G24" s="685">
        <v>8</v>
      </c>
      <c r="H24" s="995" t="s">
        <v>3631</v>
      </c>
      <c r="I24" s="1001" t="s">
        <v>3666</v>
      </c>
      <c r="J24" s="995" t="s">
        <v>3667</v>
      </c>
      <c r="K24" s="995"/>
      <c r="L24" s="996">
        <v>5598</v>
      </c>
      <c r="M24" s="891">
        <f t="shared" si="0"/>
        <v>44784</v>
      </c>
    </row>
    <row r="25" spans="1:13" ht="100.4" customHeight="1">
      <c r="A25" s="1008">
        <v>24</v>
      </c>
      <c r="B25" s="997" t="s">
        <v>1403</v>
      </c>
      <c r="C25" s="884" t="s">
        <v>1059</v>
      </c>
      <c r="D25" s="884" t="s">
        <v>1441</v>
      </c>
      <c r="E25" s="997" t="s">
        <v>1442</v>
      </c>
      <c r="F25" s="998"/>
      <c r="G25" s="685">
        <v>8</v>
      </c>
      <c r="H25" s="995" t="s">
        <v>3631</v>
      </c>
      <c r="I25" s="1001" t="s">
        <v>3668</v>
      </c>
      <c r="J25" s="995" t="s">
        <v>3669</v>
      </c>
      <c r="K25" s="995"/>
      <c r="L25" s="996">
        <v>1449</v>
      </c>
      <c r="M25" s="891">
        <f t="shared" si="0"/>
        <v>11592</v>
      </c>
    </row>
    <row r="26" spans="1:13" ht="100.4" customHeight="1">
      <c r="A26" s="1008">
        <v>25</v>
      </c>
      <c r="B26" s="884" t="s">
        <v>1443</v>
      </c>
      <c r="C26" s="884" t="s">
        <v>1059</v>
      </c>
      <c r="D26" s="884" t="s">
        <v>1444</v>
      </c>
      <c r="E26" s="884" t="s">
        <v>1445</v>
      </c>
      <c r="F26" s="804"/>
      <c r="G26" s="685">
        <v>6</v>
      </c>
      <c r="H26" s="995" t="s">
        <v>3631</v>
      </c>
      <c r="I26" s="1001" t="s">
        <v>3670</v>
      </c>
      <c r="J26" s="995" t="s">
        <v>3671</v>
      </c>
      <c r="K26" s="995"/>
      <c r="L26" s="996">
        <v>1600</v>
      </c>
      <c r="M26" s="891">
        <f t="shared" si="0"/>
        <v>9600</v>
      </c>
    </row>
    <row r="27" spans="1:13" ht="100.4" customHeight="1">
      <c r="A27" s="1008">
        <v>26</v>
      </c>
      <c r="B27" s="997" t="s">
        <v>1403</v>
      </c>
      <c r="C27" s="884" t="s">
        <v>1059</v>
      </c>
      <c r="D27" s="884" t="s">
        <v>1412</v>
      </c>
      <c r="E27" s="997" t="s">
        <v>1413</v>
      </c>
      <c r="F27" s="804"/>
      <c r="G27" s="685">
        <v>6</v>
      </c>
      <c r="H27" s="995" t="s">
        <v>3631</v>
      </c>
      <c r="I27" s="1001" t="s">
        <v>3642</v>
      </c>
      <c r="J27" s="995" t="s">
        <v>3643</v>
      </c>
      <c r="K27" s="995"/>
      <c r="L27" s="996">
        <v>497</v>
      </c>
      <c r="M27" s="891">
        <f t="shared" si="0"/>
        <v>2982</v>
      </c>
    </row>
    <row r="28" spans="1:13" ht="100.4" customHeight="1">
      <c r="A28" s="1008">
        <v>27</v>
      </c>
      <c r="B28" s="884" t="s">
        <v>1443</v>
      </c>
      <c r="C28" s="884" t="s">
        <v>1059</v>
      </c>
      <c r="D28" s="884" t="s">
        <v>1446</v>
      </c>
      <c r="E28" s="884" t="s">
        <v>1447</v>
      </c>
      <c r="F28" s="804"/>
      <c r="G28" s="685">
        <v>6</v>
      </c>
      <c r="H28" s="995" t="s">
        <v>3631</v>
      </c>
      <c r="I28" s="1001" t="s">
        <v>3672</v>
      </c>
      <c r="J28" s="995" t="s">
        <v>3673</v>
      </c>
      <c r="K28" s="995"/>
      <c r="L28" s="996">
        <v>1593</v>
      </c>
      <c r="M28" s="891">
        <f t="shared" si="0"/>
        <v>9558</v>
      </c>
    </row>
    <row r="29" spans="1:13" ht="100.4" customHeight="1">
      <c r="A29" s="1008">
        <v>28</v>
      </c>
      <c r="B29" s="997" t="s">
        <v>1403</v>
      </c>
      <c r="C29" s="884" t="s">
        <v>1059</v>
      </c>
      <c r="D29" s="884" t="s">
        <v>1420</v>
      </c>
      <c r="E29" s="997" t="s">
        <v>1421</v>
      </c>
      <c r="F29" s="804"/>
      <c r="G29" s="685">
        <v>6</v>
      </c>
      <c r="H29" s="995" t="s">
        <v>3631</v>
      </c>
      <c r="I29" s="1001" t="s">
        <v>3650</v>
      </c>
      <c r="J29" s="995" t="s">
        <v>3651</v>
      </c>
      <c r="K29" s="995"/>
      <c r="L29" s="996">
        <v>629</v>
      </c>
      <c r="M29" s="891">
        <f t="shared" si="0"/>
        <v>3774</v>
      </c>
    </row>
    <row r="30" spans="1:13" ht="100.4" customHeight="1">
      <c r="A30" s="1008">
        <v>29</v>
      </c>
      <c r="B30" s="884" t="s">
        <v>1443</v>
      </c>
      <c r="C30" s="884" t="s">
        <v>1059</v>
      </c>
      <c r="D30" s="884" t="s">
        <v>1448</v>
      </c>
      <c r="E30" s="884" t="s">
        <v>1449</v>
      </c>
      <c r="F30" s="804"/>
      <c r="G30" s="685">
        <v>6</v>
      </c>
      <c r="H30" s="995" t="s">
        <v>3631</v>
      </c>
      <c r="I30" s="1001" t="s">
        <v>3674</v>
      </c>
      <c r="J30" s="995" t="s">
        <v>3675</v>
      </c>
      <c r="K30" s="995"/>
      <c r="L30" s="996">
        <v>3210</v>
      </c>
      <c r="M30" s="891">
        <f t="shared" si="0"/>
        <v>19260</v>
      </c>
    </row>
    <row r="31" spans="1:13" ht="100.4" customHeight="1">
      <c r="A31" s="1008">
        <v>30</v>
      </c>
      <c r="B31" s="997" t="s">
        <v>1403</v>
      </c>
      <c r="C31" s="884" t="s">
        <v>1059</v>
      </c>
      <c r="D31" s="884" t="s">
        <v>1450</v>
      </c>
      <c r="E31" s="997" t="s">
        <v>1451</v>
      </c>
      <c r="F31" s="804"/>
      <c r="G31" s="685">
        <v>6</v>
      </c>
      <c r="H31" s="995" t="s">
        <v>3631</v>
      </c>
      <c r="I31" s="1001" t="s">
        <v>3676</v>
      </c>
      <c r="J31" s="995" t="s">
        <v>3655</v>
      </c>
      <c r="K31" s="995"/>
      <c r="L31" s="996">
        <v>1542</v>
      </c>
      <c r="M31" s="891">
        <f t="shared" si="0"/>
        <v>9252</v>
      </c>
    </row>
    <row r="32" spans="1:13" ht="100.4" customHeight="1">
      <c r="A32" s="1008">
        <v>31</v>
      </c>
      <c r="B32" s="884" t="s">
        <v>1443</v>
      </c>
      <c r="C32" s="884" t="s">
        <v>1059</v>
      </c>
      <c r="D32" s="884" t="s">
        <v>1452</v>
      </c>
      <c r="E32" s="884" t="s">
        <v>1453</v>
      </c>
      <c r="F32" s="804"/>
      <c r="G32" s="685">
        <v>6</v>
      </c>
      <c r="H32" s="995" t="s">
        <v>3631</v>
      </c>
      <c r="I32" s="1001" t="s">
        <v>3677</v>
      </c>
      <c r="J32" s="995" t="s">
        <v>3678</v>
      </c>
      <c r="K32" s="995"/>
      <c r="L32" s="996">
        <v>4919</v>
      </c>
      <c r="M32" s="891">
        <f t="shared" si="0"/>
        <v>29514</v>
      </c>
    </row>
    <row r="33" spans="1:13" ht="100.4" customHeight="1">
      <c r="A33" s="1008">
        <v>32</v>
      </c>
      <c r="B33" s="997" t="s">
        <v>1403</v>
      </c>
      <c r="C33" s="884" t="s">
        <v>1059</v>
      </c>
      <c r="D33" s="884" t="s">
        <v>1441</v>
      </c>
      <c r="E33" s="997" t="s">
        <v>1442</v>
      </c>
      <c r="F33" s="804"/>
      <c r="G33" s="685">
        <v>6</v>
      </c>
      <c r="H33" s="995" t="s">
        <v>3631</v>
      </c>
      <c r="I33" s="1001" t="s">
        <v>3668</v>
      </c>
      <c r="J33" s="995" t="s">
        <v>3669</v>
      </c>
      <c r="K33" s="995"/>
      <c r="L33" s="996">
        <v>1449</v>
      </c>
      <c r="M33" s="891">
        <f t="shared" si="0"/>
        <v>8694</v>
      </c>
    </row>
    <row r="34" spans="1:13" ht="100.4" customHeight="1">
      <c r="A34" s="1008">
        <v>33</v>
      </c>
      <c r="B34" s="884" t="s">
        <v>1454</v>
      </c>
      <c r="C34" s="884" t="s">
        <v>1059</v>
      </c>
      <c r="D34" s="884" t="s">
        <v>1455</v>
      </c>
      <c r="E34" s="884" t="s">
        <v>1456</v>
      </c>
      <c r="F34" s="804"/>
      <c r="G34" s="685">
        <v>12</v>
      </c>
      <c r="H34" s="995" t="s">
        <v>3631</v>
      </c>
      <c r="I34" s="1001" t="s">
        <v>3679</v>
      </c>
      <c r="J34" s="995" t="s">
        <v>3680</v>
      </c>
      <c r="K34" s="995"/>
      <c r="L34" s="996">
        <v>2714</v>
      </c>
      <c r="M34" s="891">
        <f t="shared" si="0"/>
        <v>32568</v>
      </c>
    </row>
    <row r="35" spans="1:13" ht="100.4" customHeight="1">
      <c r="A35" s="1008">
        <v>34</v>
      </c>
      <c r="B35" s="884" t="s">
        <v>1454</v>
      </c>
      <c r="C35" s="884" t="s">
        <v>1059</v>
      </c>
      <c r="D35" s="884" t="s">
        <v>1457</v>
      </c>
      <c r="E35" s="884" t="s">
        <v>1458</v>
      </c>
      <c r="F35" s="804"/>
      <c r="G35" s="685">
        <v>12</v>
      </c>
      <c r="H35" s="995" t="s">
        <v>3631</v>
      </c>
      <c r="I35" s="1001" t="s">
        <v>3681</v>
      </c>
      <c r="J35" s="995" t="s">
        <v>3682</v>
      </c>
      <c r="K35" s="995"/>
      <c r="L35" s="996">
        <v>3098</v>
      </c>
      <c r="M35" s="891">
        <f t="shared" si="0"/>
        <v>37176</v>
      </c>
    </row>
    <row r="36" spans="1:13" ht="100.4" customHeight="1">
      <c r="A36" s="1008">
        <v>35</v>
      </c>
      <c r="B36" s="884" t="s">
        <v>1454</v>
      </c>
      <c r="C36" s="884" t="s">
        <v>1059</v>
      </c>
      <c r="D36" s="884" t="s">
        <v>1459</v>
      </c>
      <c r="E36" s="884" t="s">
        <v>1460</v>
      </c>
      <c r="F36" s="804"/>
      <c r="G36" s="685">
        <v>12</v>
      </c>
      <c r="H36" s="995" t="s">
        <v>3631</v>
      </c>
      <c r="I36" s="1001" t="s">
        <v>3683</v>
      </c>
      <c r="J36" s="995" t="s">
        <v>3684</v>
      </c>
      <c r="K36" s="995"/>
      <c r="L36" s="996">
        <v>4362</v>
      </c>
      <c r="M36" s="891">
        <f t="shared" si="0"/>
        <v>52344</v>
      </c>
    </row>
    <row r="37" spans="1:13" ht="100.4" customHeight="1">
      <c r="A37" s="1008">
        <v>36</v>
      </c>
      <c r="B37" s="884" t="s">
        <v>1461</v>
      </c>
      <c r="C37" s="884" t="s">
        <v>1059</v>
      </c>
      <c r="D37" s="884" t="s">
        <v>1462</v>
      </c>
      <c r="E37" s="884" t="s">
        <v>1463</v>
      </c>
      <c r="F37" s="804"/>
      <c r="G37" s="685">
        <v>12</v>
      </c>
      <c r="H37" s="995" t="s">
        <v>3631</v>
      </c>
      <c r="I37" s="1001" t="s">
        <v>3685</v>
      </c>
      <c r="J37" s="995" t="s">
        <v>3686</v>
      </c>
      <c r="K37" s="995"/>
      <c r="L37" s="996">
        <v>960</v>
      </c>
      <c r="M37" s="891">
        <f t="shared" si="0"/>
        <v>11520</v>
      </c>
    </row>
    <row r="38" spans="1:13" ht="100.4" customHeight="1">
      <c r="A38" s="1008">
        <v>37</v>
      </c>
      <c r="B38" s="884" t="s">
        <v>1461</v>
      </c>
      <c r="C38" s="884" t="s">
        <v>1059</v>
      </c>
      <c r="D38" s="884" t="s">
        <v>1464</v>
      </c>
      <c r="E38" s="884" t="s">
        <v>1465</v>
      </c>
      <c r="F38" s="804"/>
      <c r="G38" s="685">
        <v>12</v>
      </c>
      <c r="H38" s="995" t="s">
        <v>3631</v>
      </c>
      <c r="I38" s="1001" t="s">
        <v>3687</v>
      </c>
      <c r="J38" s="995" t="s">
        <v>3688</v>
      </c>
      <c r="K38" s="995"/>
      <c r="L38" s="996">
        <v>1599</v>
      </c>
      <c r="M38" s="891">
        <f t="shared" si="0"/>
        <v>19188</v>
      </c>
    </row>
    <row r="39" spans="1:13" ht="100.4" customHeight="1">
      <c r="A39" s="1008">
        <v>38</v>
      </c>
      <c r="B39" s="884" t="s">
        <v>1466</v>
      </c>
      <c r="C39" s="884" t="s">
        <v>1059</v>
      </c>
      <c r="D39" s="884" t="s">
        <v>1467</v>
      </c>
      <c r="E39" s="884" t="s">
        <v>1468</v>
      </c>
      <c r="F39" s="804"/>
      <c r="G39" s="685">
        <v>12</v>
      </c>
      <c r="H39" s="995" t="s">
        <v>3631</v>
      </c>
      <c r="I39" s="1001" t="s">
        <v>3689</v>
      </c>
      <c r="J39" s="995" t="s">
        <v>3690</v>
      </c>
      <c r="K39" s="995"/>
      <c r="L39" s="996">
        <v>2071</v>
      </c>
      <c r="M39" s="891">
        <f t="shared" si="0"/>
        <v>24852</v>
      </c>
    </row>
    <row r="40" spans="1:13" ht="100.4" customHeight="1">
      <c r="A40" s="1008">
        <v>39</v>
      </c>
      <c r="B40" s="884" t="s">
        <v>1469</v>
      </c>
      <c r="C40" s="884" t="s">
        <v>1059</v>
      </c>
      <c r="D40" s="884" t="s">
        <v>1470</v>
      </c>
      <c r="E40" s="884" t="s">
        <v>1471</v>
      </c>
      <c r="F40" s="804"/>
      <c r="G40" s="685">
        <v>12</v>
      </c>
      <c r="H40" s="995" t="s">
        <v>3631</v>
      </c>
      <c r="I40" s="1001" t="s">
        <v>3691</v>
      </c>
      <c r="J40" s="995" t="s">
        <v>3692</v>
      </c>
      <c r="K40" s="995"/>
      <c r="L40" s="996">
        <v>1489</v>
      </c>
      <c r="M40" s="891">
        <f t="shared" si="0"/>
        <v>17868</v>
      </c>
    </row>
    <row r="41" spans="1:13" ht="100.4" customHeight="1">
      <c r="A41" s="1008">
        <v>40</v>
      </c>
      <c r="B41" s="884" t="s">
        <v>1469</v>
      </c>
      <c r="C41" s="884" t="s">
        <v>1059</v>
      </c>
      <c r="D41" s="884" t="s">
        <v>1472</v>
      </c>
      <c r="E41" s="884" t="s">
        <v>1473</v>
      </c>
      <c r="F41" s="804"/>
      <c r="G41" s="685">
        <v>12</v>
      </c>
      <c r="H41" s="995" t="s">
        <v>3631</v>
      </c>
      <c r="I41" s="1001" t="s">
        <v>3693</v>
      </c>
      <c r="J41" s="995" t="s">
        <v>3694</v>
      </c>
      <c r="K41" s="995"/>
      <c r="L41" s="996">
        <v>1468</v>
      </c>
      <c r="M41" s="891">
        <f t="shared" si="0"/>
        <v>17616</v>
      </c>
    </row>
    <row r="42" spans="1:13" ht="100.4" customHeight="1">
      <c r="A42" s="1008">
        <v>41</v>
      </c>
      <c r="B42" s="884" t="s">
        <v>1469</v>
      </c>
      <c r="C42" s="884" t="s">
        <v>1059</v>
      </c>
      <c r="D42" s="884" t="s">
        <v>1474</v>
      </c>
      <c r="E42" s="884" t="s">
        <v>1475</v>
      </c>
      <c r="F42" s="804"/>
      <c r="G42" s="685">
        <v>12</v>
      </c>
      <c r="H42" s="995" t="s">
        <v>3631</v>
      </c>
      <c r="I42" s="1001" t="s">
        <v>3695</v>
      </c>
      <c r="J42" s="995" t="s">
        <v>3696</v>
      </c>
      <c r="K42" s="995"/>
      <c r="L42" s="996">
        <v>1945</v>
      </c>
      <c r="M42" s="891">
        <f t="shared" si="0"/>
        <v>23340</v>
      </c>
    </row>
    <row r="43" spans="1:13" ht="100.4" customHeight="1">
      <c r="A43" s="1008">
        <v>42</v>
      </c>
      <c r="B43" s="884" t="s">
        <v>1469</v>
      </c>
      <c r="C43" s="884" t="s">
        <v>1059</v>
      </c>
      <c r="D43" s="884" t="s">
        <v>1476</v>
      </c>
      <c r="E43" s="884" t="s">
        <v>1436</v>
      </c>
      <c r="F43" s="804"/>
      <c r="G43" s="685">
        <v>12</v>
      </c>
      <c r="H43" s="995" t="s">
        <v>3631</v>
      </c>
      <c r="I43" s="1001" t="s">
        <v>3697</v>
      </c>
      <c r="J43" s="995" t="s">
        <v>3698</v>
      </c>
      <c r="K43" s="995"/>
      <c r="L43" s="996">
        <v>1350</v>
      </c>
      <c r="M43" s="891">
        <f t="shared" si="0"/>
        <v>16200</v>
      </c>
    </row>
    <row r="44" spans="1:13" ht="100.4" customHeight="1">
      <c r="A44" s="1008">
        <v>43</v>
      </c>
      <c r="B44" s="884" t="s">
        <v>1477</v>
      </c>
      <c r="C44" s="884" t="s">
        <v>1059</v>
      </c>
      <c r="D44" s="884" t="s">
        <v>1478</v>
      </c>
      <c r="E44" s="884" t="s">
        <v>1479</v>
      </c>
      <c r="F44" s="804"/>
      <c r="G44" s="685">
        <v>12</v>
      </c>
      <c r="H44" s="995" t="s">
        <v>3631</v>
      </c>
      <c r="I44" s="1001" t="s">
        <v>3699</v>
      </c>
      <c r="J44" s="995" t="s">
        <v>3700</v>
      </c>
      <c r="K44" s="995"/>
      <c r="L44" s="996">
        <v>1218</v>
      </c>
      <c r="M44" s="891">
        <f t="shared" si="0"/>
        <v>14616</v>
      </c>
    </row>
    <row r="45" spans="1:13" ht="100.4" customHeight="1">
      <c r="A45" s="1008">
        <v>44</v>
      </c>
      <c r="B45" s="884" t="s">
        <v>1477</v>
      </c>
      <c r="C45" s="884" t="s">
        <v>1059</v>
      </c>
      <c r="D45" s="884" t="s">
        <v>1480</v>
      </c>
      <c r="E45" s="884" t="s">
        <v>1481</v>
      </c>
      <c r="F45" s="804"/>
      <c r="G45" s="685">
        <v>12</v>
      </c>
      <c r="H45" s="995" t="s">
        <v>3631</v>
      </c>
      <c r="I45" s="1001" t="s">
        <v>3701</v>
      </c>
      <c r="J45" s="995" t="s">
        <v>3702</v>
      </c>
      <c r="K45" s="995"/>
      <c r="L45" s="996">
        <v>1731</v>
      </c>
      <c r="M45" s="891">
        <f t="shared" si="0"/>
        <v>20772</v>
      </c>
    </row>
    <row r="46" spans="1:13" ht="100.4" customHeight="1">
      <c r="A46" s="1008">
        <v>45</v>
      </c>
      <c r="B46" s="884" t="s">
        <v>1477</v>
      </c>
      <c r="C46" s="884" t="s">
        <v>1059</v>
      </c>
      <c r="D46" s="884" t="s">
        <v>1482</v>
      </c>
      <c r="E46" s="884" t="s">
        <v>1483</v>
      </c>
      <c r="F46" s="804"/>
      <c r="G46" s="685">
        <v>12</v>
      </c>
      <c r="H46" s="995" t="s">
        <v>3631</v>
      </c>
      <c r="I46" s="1001" t="s">
        <v>3703</v>
      </c>
      <c r="J46" s="995" t="s">
        <v>3704</v>
      </c>
      <c r="K46" s="995"/>
      <c r="L46" s="996">
        <v>4700</v>
      </c>
      <c r="M46" s="891">
        <f t="shared" si="0"/>
        <v>56400</v>
      </c>
    </row>
    <row r="47" spans="1:13" ht="100.4" customHeight="1">
      <c r="A47" s="1008">
        <v>46</v>
      </c>
      <c r="B47" s="884" t="s">
        <v>1477</v>
      </c>
      <c r="C47" s="884" t="s">
        <v>1059</v>
      </c>
      <c r="D47" s="884" t="s">
        <v>1484</v>
      </c>
      <c r="E47" s="884" t="s">
        <v>1485</v>
      </c>
      <c r="F47" s="804"/>
      <c r="G47" s="685">
        <v>12</v>
      </c>
      <c r="H47" s="995" t="s">
        <v>3631</v>
      </c>
      <c r="I47" s="1001" t="s">
        <v>3705</v>
      </c>
      <c r="J47" s="995" t="s">
        <v>3706</v>
      </c>
      <c r="K47" s="995"/>
      <c r="L47" s="996">
        <v>5988</v>
      </c>
      <c r="M47" s="891">
        <f t="shared" si="0"/>
        <v>71856</v>
      </c>
    </row>
    <row r="48" spans="1:13" ht="100.4" customHeight="1">
      <c r="A48" s="1008">
        <v>47</v>
      </c>
      <c r="B48" s="884" t="s">
        <v>1486</v>
      </c>
      <c r="C48" s="884" t="s">
        <v>1059</v>
      </c>
      <c r="D48" s="884" t="s">
        <v>1487</v>
      </c>
      <c r="E48" s="884" t="s">
        <v>1488</v>
      </c>
      <c r="F48" s="804"/>
      <c r="G48" s="685">
        <v>10</v>
      </c>
      <c r="H48" s="995" t="s">
        <v>3631</v>
      </c>
      <c r="I48" s="1001" t="s">
        <v>3707</v>
      </c>
      <c r="J48" s="995" t="s">
        <v>3708</v>
      </c>
      <c r="K48" s="995"/>
      <c r="L48" s="996">
        <v>1797</v>
      </c>
      <c r="M48" s="891">
        <f t="shared" si="0"/>
        <v>17970</v>
      </c>
    </row>
    <row r="49" spans="1:13" ht="100.4" customHeight="1">
      <c r="A49" s="1008">
        <v>48</v>
      </c>
      <c r="B49" s="884" t="s">
        <v>1486</v>
      </c>
      <c r="C49" s="884" t="s">
        <v>1059</v>
      </c>
      <c r="D49" s="884" t="s">
        <v>1489</v>
      </c>
      <c r="E49" s="884" t="s">
        <v>1490</v>
      </c>
      <c r="F49" s="804"/>
      <c r="G49" s="685">
        <v>10</v>
      </c>
      <c r="H49" s="993" t="s">
        <v>3631</v>
      </c>
      <c r="I49" s="332" t="s">
        <v>3709</v>
      </c>
      <c r="J49" s="1002" t="s">
        <v>3710</v>
      </c>
      <c r="K49" s="995"/>
      <c r="L49" s="996">
        <v>1832</v>
      </c>
      <c r="M49" s="891">
        <f t="shared" si="0"/>
        <v>18320</v>
      </c>
    </row>
    <row r="50" spans="1:13" ht="100.4" customHeight="1">
      <c r="A50" s="1008">
        <v>49</v>
      </c>
      <c r="B50" s="884" t="s">
        <v>1486</v>
      </c>
      <c r="C50" s="884" t="s">
        <v>1059</v>
      </c>
      <c r="D50" s="884" t="s">
        <v>1491</v>
      </c>
      <c r="E50" s="884" t="s">
        <v>1492</v>
      </c>
      <c r="F50" s="804"/>
      <c r="G50" s="685">
        <v>10</v>
      </c>
      <c r="H50" s="993" t="s">
        <v>3631</v>
      </c>
      <c r="I50" s="332" t="s">
        <v>3711</v>
      </c>
      <c r="J50" s="1002" t="s">
        <v>3712</v>
      </c>
      <c r="K50" s="995"/>
      <c r="L50" s="996">
        <v>2342</v>
      </c>
      <c r="M50" s="891">
        <f t="shared" si="0"/>
        <v>23420</v>
      </c>
    </row>
    <row r="51" spans="1:13" ht="100.4" customHeight="1">
      <c r="A51" s="1008">
        <v>50</v>
      </c>
      <c r="B51" s="884" t="s">
        <v>1486</v>
      </c>
      <c r="C51" s="884" t="s">
        <v>1059</v>
      </c>
      <c r="D51" s="884" t="s">
        <v>1493</v>
      </c>
      <c r="E51" s="884" t="s">
        <v>1494</v>
      </c>
      <c r="F51" s="804"/>
      <c r="G51" s="685">
        <v>10</v>
      </c>
      <c r="H51" s="993" t="s">
        <v>3713</v>
      </c>
      <c r="I51" s="989" t="s">
        <v>3714</v>
      </c>
      <c r="J51" s="990" t="s">
        <v>3715</v>
      </c>
      <c r="K51" s="995"/>
      <c r="L51" s="996">
        <v>3618</v>
      </c>
      <c r="M51" s="891">
        <f t="shared" si="0"/>
        <v>36180</v>
      </c>
    </row>
    <row r="52" spans="1:13" ht="100.4" customHeight="1">
      <c r="A52" s="1008">
        <v>51</v>
      </c>
      <c r="B52" s="884" t="s">
        <v>1495</v>
      </c>
      <c r="C52" s="884" t="s">
        <v>1059</v>
      </c>
      <c r="D52" s="884" t="s">
        <v>1496</v>
      </c>
      <c r="E52" s="884" t="s">
        <v>1495</v>
      </c>
      <c r="F52" s="804"/>
      <c r="G52" s="685">
        <v>4</v>
      </c>
      <c r="H52" s="995" t="s">
        <v>3631</v>
      </c>
      <c r="I52" s="1001" t="s">
        <v>3716</v>
      </c>
      <c r="J52" s="995" t="s">
        <v>3717</v>
      </c>
      <c r="K52" s="995"/>
      <c r="L52" s="996">
        <v>9127</v>
      </c>
      <c r="M52" s="891">
        <f t="shared" si="0"/>
        <v>36508</v>
      </c>
    </row>
    <row r="53" spans="1:13" ht="100.4" customHeight="1">
      <c r="A53" s="1008">
        <v>52</v>
      </c>
      <c r="B53" s="884" t="s">
        <v>1495</v>
      </c>
      <c r="C53" s="884" t="s">
        <v>1059</v>
      </c>
      <c r="D53" s="884" t="s">
        <v>1497</v>
      </c>
      <c r="E53" s="884" t="s">
        <v>1495</v>
      </c>
      <c r="F53" s="804"/>
      <c r="G53" s="685">
        <v>4</v>
      </c>
      <c r="H53" s="995" t="s">
        <v>3631</v>
      </c>
      <c r="I53" s="1001" t="s">
        <v>3718</v>
      </c>
      <c r="J53" s="995" t="s">
        <v>3719</v>
      </c>
      <c r="K53" s="995"/>
      <c r="L53" s="996">
        <v>7198</v>
      </c>
      <c r="M53" s="891">
        <f t="shared" si="0"/>
        <v>28792</v>
      </c>
    </row>
    <row r="54" spans="1:13" ht="100.4" customHeight="1">
      <c r="A54" s="1008">
        <v>53</v>
      </c>
      <c r="B54" s="884" t="s">
        <v>1498</v>
      </c>
      <c r="C54" s="884" t="s">
        <v>1059</v>
      </c>
      <c r="D54" s="884" t="s">
        <v>1499</v>
      </c>
      <c r="E54" s="884" t="s">
        <v>1500</v>
      </c>
      <c r="F54" s="804"/>
      <c r="G54" s="685">
        <v>8</v>
      </c>
      <c r="H54" s="995" t="s">
        <v>3631</v>
      </c>
      <c r="I54" s="1001" t="s">
        <v>3720</v>
      </c>
      <c r="J54" s="995" t="s">
        <v>3721</v>
      </c>
      <c r="K54" s="995"/>
      <c r="L54" s="996">
        <v>3503</v>
      </c>
      <c r="M54" s="891">
        <f t="shared" si="0"/>
        <v>28024</v>
      </c>
    </row>
    <row r="55" spans="1:13" ht="100.4" customHeight="1">
      <c r="A55" s="1008">
        <v>54</v>
      </c>
      <c r="B55" s="884" t="s">
        <v>1469</v>
      </c>
      <c r="C55" s="884" t="s">
        <v>1059</v>
      </c>
      <c r="D55" s="884" t="s">
        <v>1501</v>
      </c>
      <c r="E55" s="884" t="s">
        <v>1502</v>
      </c>
      <c r="F55" s="804"/>
      <c r="G55" s="685">
        <v>8</v>
      </c>
      <c r="H55" s="1007" t="s">
        <v>4448</v>
      </c>
      <c r="I55" s="1003" t="s">
        <v>1502</v>
      </c>
      <c r="J55" s="1003" t="s">
        <v>4468</v>
      </c>
      <c r="K55" s="991"/>
      <c r="L55" s="992">
        <v>5800</v>
      </c>
      <c r="M55" s="891">
        <f t="shared" si="0"/>
        <v>46400</v>
      </c>
    </row>
    <row r="56" spans="1:13" ht="100.4" customHeight="1">
      <c r="A56" s="1008">
        <v>55</v>
      </c>
      <c r="B56" s="884" t="s">
        <v>1466</v>
      </c>
      <c r="C56" s="884" t="s">
        <v>1059</v>
      </c>
      <c r="D56" s="884" t="s">
        <v>1503</v>
      </c>
      <c r="E56" s="884" t="s">
        <v>1504</v>
      </c>
      <c r="F56" s="804"/>
      <c r="G56" s="685">
        <v>8</v>
      </c>
      <c r="H56" s="1007" t="s">
        <v>4448</v>
      </c>
      <c r="I56" s="1003" t="s">
        <v>1504</v>
      </c>
      <c r="J56" s="1003" t="s">
        <v>4469</v>
      </c>
      <c r="K56" s="991"/>
      <c r="L56" s="992">
        <v>7250</v>
      </c>
      <c r="M56" s="891">
        <f t="shared" si="0"/>
        <v>58000</v>
      </c>
    </row>
    <row r="57" spans="1:13" ht="100.4" customHeight="1">
      <c r="A57" s="1008">
        <v>56</v>
      </c>
      <c r="B57" s="884" t="s">
        <v>1469</v>
      </c>
      <c r="C57" s="884" t="s">
        <v>1059</v>
      </c>
      <c r="D57" s="884" t="s">
        <v>1505</v>
      </c>
      <c r="E57" s="884" t="s">
        <v>1506</v>
      </c>
      <c r="F57" s="804"/>
      <c r="G57" s="685">
        <v>8</v>
      </c>
      <c r="H57" s="1007" t="s">
        <v>4448</v>
      </c>
      <c r="I57" s="1003" t="s">
        <v>1506</v>
      </c>
      <c r="J57" s="1003" t="s">
        <v>4470</v>
      </c>
      <c r="K57" s="991"/>
      <c r="L57" s="992">
        <v>8700</v>
      </c>
      <c r="M57" s="891">
        <f t="shared" si="0"/>
        <v>69600</v>
      </c>
    </row>
    <row r="58" spans="1:13" ht="100.4" customHeight="1">
      <c r="A58" s="1008">
        <v>57</v>
      </c>
      <c r="B58" s="884" t="s">
        <v>1430</v>
      </c>
      <c r="C58" s="884" t="s">
        <v>1059</v>
      </c>
      <c r="D58" s="884" t="s">
        <v>1507</v>
      </c>
      <c r="E58" s="884" t="s">
        <v>1508</v>
      </c>
      <c r="F58" s="804"/>
      <c r="G58" s="685">
        <v>8</v>
      </c>
      <c r="H58" s="1007" t="s">
        <v>4448</v>
      </c>
      <c r="I58" s="1003" t="s">
        <v>1508</v>
      </c>
      <c r="J58" s="1003" t="s">
        <v>4471</v>
      </c>
      <c r="K58" s="995"/>
      <c r="L58" s="996">
        <v>11000</v>
      </c>
      <c r="M58" s="891">
        <f t="shared" si="0"/>
        <v>88000</v>
      </c>
    </row>
    <row r="59" spans="1:13" ht="100.4" customHeight="1">
      <c r="A59" s="1008">
        <v>58</v>
      </c>
      <c r="B59" s="884" t="s">
        <v>1509</v>
      </c>
      <c r="C59" s="884" t="s">
        <v>1059</v>
      </c>
      <c r="D59" s="884" t="s">
        <v>1510</v>
      </c>
      <c r="E59" s="884" t="s">
        <v>1511</v>
      </c>
      <c r="F59" s="804"/>
      <c r="G59" s="685">
        <v>8</v>
      </c>
      <c r="H59" s="1007" t="s">
        <v>4448</v>
      </c>
      <c r="I59" s="1003" t="s">
        <v>1511</v>
      </c>
      <c r="J59" s="1003" t="s">
        <v>1510</v>
      </c>
      <c r="K59" s="991"/>
      <c r="L59" s="996">
        <v>7000</v>
      </c>
      <c r="M59" s="891">
        <f t="shared" si="0"/>
        <v>56000</v>
      </c>
    </row>
    <row r="60" spans="1:13" ht="100.4" customHeight="1">
      <c r="A60" s="1008">
        <v>59</v>
      </c>
      <c r="B60" s="884" t="s">
        <v>1509</v>
      </c>
      <c r="C60" s="884" t="s">
        <v>1059</v>
      </c>
      <c r="D60" s="884" t="s">
        <v>1512</v>
      </c>
      <c r="E60" s="884" t="s">
        <v>1513</v>
      </c>
      <c r="F60" s="804"/>
      <c r="G60" s="685">
        <v>8</v>
      </c>
      <c r="H60" s="1007" t="s">
        <v>4448</v>
      </c>
      <c r="I60" s="1003" t="s">
        <v>1513</v>
      </c>
      <c r="J60" s="1003" t="s">
        <v>1512</v>
      </c>
      <c r="K60" s="991"/>
      <c r="L60" s="996">
        <v>5700</v>
      </c>
      <c r="M60" s="891">
        <f t="shared" si="0"/>
        <v>45600</v>
      </c>
    </row>
    <row r="61" spans="1:13" ht="100.4" customHeight="1">
      <c r="A61" s="1008">
        <v>60</v>
      </c>
      <c r="B61" s="884" t="s">
        <v>1514</v>
      </c>
      <c r="C61" s="884" t="s">
        <v>1059</v>
      </c>
      <c r="D61" s="884" t="s">
        <v>1515</v>
      </c>
      <c r="E61" s="884" t="s">
        <v>1492</v>
      </c>
      <c r="F61" s="804"/>
      <c r="G61" s="685">
        <v>6</v>
      </c>
      <c r="H61" s="995" t="s">
        <v>3631</v>
      </c>
      <c r="I61" s="1001" t="s">
        <v>3722</v>
      </c>
      <c r="J61" s="995" t="s">
        <v>3723</v>
      </c>
      <c r="K61" s="995"/>
      <c r="L61" s="996">
        <v>4903</v>
      </c>
      <c r="M61" s="891">
        <f t="shared" si="0"/>
        <v>29418</v>
      </c>
    </row>
    <row r="62" spans="1:13" ht="100.4" customHeight="1">
      <c r="A62" s="1008">
        <v>61</v>
      </c>
      <c r="B62" s="884" t="s">
        <v>1514</v>
      </c>
      <c r="C62" s="884" t="s">
        <v>1059</v>
      </c>
      <c r="D62" s="884" t="s">
        <v>1516</v>
      </c>
      <c r="E62" s="884" t="s">
        <v>1517</v>
      </c>
      <c r="F62" s="804"/>
      <c r="G62" s="685">
        <v>6</v>
      </c>
      <c r="H62" s="995" t="s">
        <v>3631</v>
      </c>
      <c r="I62" s="1001" t="s">
        <v>3724</v>
      </c>
      <c r="J62" s="995" t="s">
        <v>3725</v>
      </c>
      <c r="K62" s="995"/>
      <c r="L62" s="996">
        <v>9000</v>
      </c>
      <c r="M62" s="891">
        <f t="shared" si="0"/>
        <v>54000</v>
      </c>
    </row>
    <row r="63" spans="1:13" ht="100.4" customHeight="1">
      <c r="A63" s="1008">
        <v>62</v>
      </c>
      <c r="B63" s="884" t="s">
        <v>1400</v>
      </c>
      <c r="C63" s="884" t="s">
        <v>1059</v>
      </c>
      <c r="D63" s="884" t="s">
        <v>1410</v>
      </c>
      <c r="E63" s="884" t="s">
        <v>1518</v>
      </c>
      <c r="F63" s="804"/>
      <c r="G63" s="685">
        <v>10</v>
      </c>
      <c r="H63" s="995" t="s">
        <v>3631</v>
      </c>
      <c r="I63" s="1001" t="s">
        <v>3640</v>
      </c>
      <c r="J63" s="995" t="s">
        <v>3641</v>
      </c>
      <c r="K63" s="995"/>
      <c r="L63" s="996">
        <v>3722</v>
      </c>
      <c r="M63" s="891">
        <f t="shared" si="0"/>
        <v>37220</v>
      </c>
    </row>
    <row r="64" spans="1:13" ht="100.4" customHeight="1">
      <c r="A64" s="1008">
        <v>63</v>
      </c>
      <c r="B64" s="884" t="s">
        <v>1400</v>
      </c>
      <c r="C64" s="884" t="s">
        <v>1059</v>
      </c>
      <c r="D64" s="884" t="s">
        <v>1519</v>
      </c>
      <c r="E64" s="884" t="s">
        <v>1520</v>
      </c>
      <c r="F64" s="804"/>
      <c r="G64" s="685">
        <v>10</v>
      </c>
      <c r="H64" s="995"/>
      <c r="I64" s="1001" t="s">
        <v>3208</v>
      </c>
      <c r="J64" s="995"/>
      <c r="K64" s="995"/>
      <c r="L64" s="996"/>
      <c r="M64" s="891">
        <f t="shared" si="0"/>
        <v>0</v>
      </c>
    </row>
    <row r="65" spans="1:13" ht="100.4" customHeight="1">
      <c r="A65" s="1008">
        <v>64</v>
      </c>
      <c r="B65" s="884" t="s">
        <v>1509</v>
      </c>
      <c r="C65" s="884" t="s">
        <v>1059</v>
      </c>
      <c r="D65" s="884" t="s">
        <v>1521</v>
      </c>
      <c r="E65" s="884" t="s">
        <v>1522</v>
      </c>
      <c r="F65" s="804"/>
      <c r="G65" s="685">
        <v>8</v>
      </c>
      <c r="H65" s="995" t="s">
        <v>3631</v>
      </c>
      <c r="I65" s="1001" t="s">
        <v>3726</v>
      </c>
      <c r="J65" s="995">
        <v>1002784</v>
      </c>
      <c r="K65" s="995"/>
      <c r="L65" s="996">
        <v>2439</v>
      </c>
      <c r="M65" s="891">
        <f t="shared" si="0"/>
        <v>19512</v>
      </c>
    </row>
    <row r="66" spans="1:13" ht="100.4" customHeight="1">
      <c r="A66" s="1008">
        <v>65</v>
      </c>
      <c r="B66" s="884" t="s">
        <v>1509</v>
      </c>
      <c r="C66" s="884" t="s">
        <v>1059</v>
      </c>
      <c r="D66" s="884" t="s">
        <v>1523</v>
      </c>
      <c r="E66" s="884" t="s">
        <v>1524</v>
      </c>
      <c r="F66" s="804"/>
      <c r="G66" s="685">
        <v>8</v>
      </c>
      <c r="H66" s="995" t="s">
        <v>3631</v>
      </c>
      <c r="I66" s="1001" t="s">
        <v>3727</v>
      </c>
      <c r="J66" s="995">
        <v>1066135</v>
      </c>
      <c r="K66" s="995"/>
      <c r="L66" s="996">
        <v>2713</v>
      </c>
      <c r="M66" s="891">
        <f t="shared" si="0"/>
        <v>21704</v>
      </c>
    </row>
    <row r="67" spans="1:13" ht="100.4" customHeight="1">
      <c r="A67" s="1008">
        <v>66</v>
      </c>
      <c r="B67" s="884" t="s">
        <v>1509</v>
      </c>
      <c r="C67" s="884" t="s">
        <v>1059</v>
      </c>
      <c r="D67" s="884" t="s">
        <v>1521</v>
      </c>
      <c r="E67" s="884" t="s">
        <v>1522</v>
      </c>
      <c r="F67" s="804"/>
      <c r="G67" s="685">
        <v>8</v>
      </c>
      <c r="H67" s="995" t="s">
        <v>3631</v>
      </c>
      <c r="I67" s="1001" t="s">
        <v>3726</v>
      </c>
      <c r="J67" s="995">
        <v>1002784</v>
      </c>
      <c r="K67" s="995"/>
      <c r="L67" s="996">
        <v>2439</v>
      </c>
      <c r="M67" s="891">
        <f>L67*G67</f>
        <v>19512</v>
      </c>
    </row>
    <row r="68" spans="1:13" ht="100.4" customHeight="1">
      <c r="A68" s="1008">
        <v>67</v>
      </c>
      <c r="B68" s="884" t="s">
        <v>1525</v>
      </c>
      <c r="C68" s="884" t="s">
        <v>1059</v>
      </c>
      <c r="D68" s="884" t="s">
        <v>1526</v>
      </c>
      <c r="E68" s="884" t="s">
        <v>1527</v>
      </c>
      <c r="F68" s="804"/>
      <c r="G68" s="685">
        <v>6</v>
      </c>
      <c r="H68" s="995" t="s">
        <v>3631</v>
      </c>
      <c r="I68" s="1001" t="s">
        <v>3728</v>
      </c>
      <c r="J68" s="995" t="s">
        <v>3729</v>
      </c>
      <c r="K68" s="995"/>
      <c r="L68" s="996">
        <v>995</v>
      </c>
      <c r="M68" s="891">
        <f>L68*G68</f>
        <v>5970</v>
      </c>
    </row>
    <row r="69" spans="1:13" ht="100.4" customHeight="1">
      <c r="A69" s="1008">
        <v>68</v>
      </c>
      <c r="B69" s="884" t="s">
        <v>1528</v>
      </c>
      <c r="C69" s="884" t="s">
        <v>1059</v>
      </c>
      <c r="D69" s="884" t="s">
        <v>1529</v>
      </c>
      <c r="E69" s="884" t="s">
        <v>1530</v>
      </c>
      <c r="F69" s="804"/>
      <c r="G69" s="685">
        <v>10</v>
      </c>
      <c r="H69" s="993" t="s">
        <v>3631</v>
      </c>
      <c r="I69" s="332" t="s">
        <v>3730</v>
      </c>
      <c r="J69" s="332">
        <v>1002789</v>
      </c>
      <c r="K69" s="332"/>
      <c r="L69" s="1004">
        <v>1318</v>
      </c>
      <c r="M69" s="891">
        <f>L69*G69</f>
        <v>13180</v>
      </c>
    </row>
    <row r="70" spans="1:13" ht="100.4" customHeight="1">
      <c r="A70" s="1008">
        <v>69</v>
      </c>
      <c r="B70" s="884" t="s">
        <v>1486</v>
      </c>
      <c r="C70" s="884" t="s">
        <v>1059</v>
      </c>
      <c r="D70" s="884" t="s">
        <v>1531</v>
      </c>
      <c r="E70" s="884" t="s">
        <v>1532</v>
      </c>
      <c r="F70" s="804"/>
      <c r="G70" s="685">
        <v>12</v>
      </c>
      <c r="H70" s="993" t="s">
        <v>3631</v>
      </c>
      <c r="I70" s="332" t="s">
        <v>3709</v>
      </c>
      <c r="J70" s="333" t="s">
        <v>3710</v>
      </c>
      <c r="K70" s="1005"/>
      <c r="L70" s="1006">
        <v>1823</v>
      </c>
      <c r="M70" s="891">
        <f>L70*G70</f>
        <v>21876</v>
      </c>
    </row>
    <row r="71" spans="1:13" ht="100.4" customHeight="1" thickBot="1">
      <c r="A71" s="1012">
        <v>70</v>
      </c>
      <c r="B71" s="1013" t="s">
        <v>1486</v>
      </c>
      <c r="C71" s="1013" t="s">
        <v>1059</v>
      </c>
      <c r="D71" s="1013" t="s">
        <v>1533</v>
      </c>
      <c r="E71" s="1013" t="s">
        <v>1534</v>
      </c>
      <c r="F71" s="1014"/>
      <c r="G71" s="875">
        <v>12</v>
      </c>
      <c r="H71" s="1015" t="s">
        <v>3631</v>
      </c>
      <c r="I71" s="1016" t="s">
        <v>3711</v>
      </c>
      <c r="J71" s="1017" t="s">
        <v>3712</v>
      </c>
      <c r="K71" s="1015"/>
      <c r="L71" s="1018">
        <v>2332</v>
      </c>
      <c r="M71" s="1019">
        <f>L71*G71</f>
        <v>27984</v>
      </c>
    </row>
    <row r="72" spans="1:13" ht="16" customHeight="1" thickBot="1">
      <c r="A72" s="1023"/>
      <c r="B72" s="1024"/>
      <c r="C72" s="1024"/>
      <c r="D72" s="1024"/>
      <c r="E72" s="1024"/>
      <c r="F72" s="1024"/>
      <c r="G72" s="796"/>
      <c r="H72" s="796"/>
      <c r="I72" s="796"/>
      <c r="J72" s="1538" t="s">
        <v>3181</v>
      </c>
      <c r="K72" s="1538"/>
      <c r="L72" s="1538"/>
      <c r="M72" s="954">
        <f>SUM(M2:M71)</f>
        <v>1719656</v>
      </c>
    </row>
    <row r="73" spans="1:13" ht="16" customHeight="1">
      <c r="A73" s="1020"/>
      <c r="B73" s="100"/>
      <c r="C73" s="100"/>
      <c r="D73" s="101"/>
      <c r="E73" s="100"/>
      <c r="F73" s="1020"/>
      <c r="G73" s="192"/>
      <c r="H73" s="192"/>
      <c r="I73" s="192"/>
      <c r="J73" s="192"/>
      <c r="K73" s="192"/>
      <c r="L73" s="192"/>
      <c r="M73" s="192"/>
    </row>
    <row r="74" spans="1:13" ht="16" customHeight="1">
      <c r="A74" s="1020"/>
      <c r="B74" s="100"/>
      <c r="C74" s="100"/>
      <c r="D74" s="101"/>
      <c r="E74" s="100"/>
      <c r="F74" s="1020"/>
      <c r="G74" s="192"/>
      <c r="H74" s="192"/>
      <c r="I74" s="192"/>
      <c r="J74" s="192"/>
      <c r="K74" s="192"/>
      <c r="L74" s="192"/>
      <c r="M74" s="192"/>
    </row>
    <row r="75" spans="1:13" ht="16" customHeight="1">
      <c r="A75" s="1021"/>
      <c r="B75" s="1022"/>
      <c r="C75" s="1021"/>
      <c r="D75" s="851"/>
      <c r="E75" s="1021"/>
      <c r="F75" s="1021"/>
      <c r="G75" s="192"/>
      <c r="H75" s="192"/>
      <c r="I75" s="192"/>
      <c r="J75" s="192"/>
      <c r="K75" s="192"/>
      <c r="L75" s="192"/>
      <c r="M75" s="192"/>
    </row>
    <row r="76" spans="1:13" ht="16" customHeight="1">
      <c r="A76" s="192"/>
      <c r="B76" s="192"/>
      <c r="C76" s="192"/>
      <c r="D76" s="192"/>
      <c r="E76" s="192"/>
      <c r="F76" s="192"/>
      <c r="G76" s="192"/>
      <c r="H76" s="192"/>
      <c r="I76" s="192"/>
      <c r="J76" s="192"/>
      <c r="K76" s="192"/>
      <c r="L76" s="192"/>
      <c r="M76" s="192"/>
    </row>
    <row r="77" spans="1:13" ht="16" customHeight="1">
      <c r="A77" s="192"/>
      <c r="B77" s="192"/>
      <c r="C77" s="192"/>
      <c r="D77" s="192"/>
      <c r="E77" s="192"/>
      <c r="F77" s="192"/>
      <c r="G77" s="192"/>
      <c r="H77" s="192"/>
      <c r="I77" s="192"/>
      <c r="J77" s="192"/>
      <c r="K77" s="192"/>
      <c r="L77" s="192"/>
      <c r="M77" s="192"/>
    </row>
    <row r="78" spans="1:13" ht="16" customHeight="1">
      <c r="A78" s="192"/>
      <c r="B78" s="192"/>
      <c r="C78" s="192"/>
      <c r="D78" s="192"/>
      <c r="E78" s="192"/>
      <c r="F78" s="192"/>
      <c r="G78" s="192"/>
      <c r="H78" s="192"/>
      <c r="I78" s="192"/>
      <c r="J78" s="192"/>
      <c r="K78" s="192"/>
      <c r="L78" s="192"/>
      <c r="M78" s="192"/>
    </row>
  </sheetData>
  <sheetCalcPr fullCalcOnLoad="1"/>
  <mergeCells count="1">
    <mergeCell ref="J72:L72"/>
  </mergeCells>
  <conditionalFormatting sqref="J3">
    <cfRule type="duplicateValues" dxfId="10" priority="5"/>
    <cfRule type="duplicateValues" dxfId="9" priority="6"/>
    <cfRule type="duplicateValues" dxfId="8" priority="7"/>
  </conditionalFormatting>
  <conditionalFormatting sqref="I3">
    <cfRule type="duplicateValues" dxfId="7" priority="4"/>
  </conditionalFormatting>
  <conditionalFormatting sqref="J5">
    <cfRule type="duplicateValues" dxfId="6" priority="1"/>
    <cfRule type="duplicateValues" dxfId="5" priority="2"/>
    <cfRule type="duplicateValues" dxfId="4" priority="3"/>
  </conditionalFormatting>
  <pageMargins left="0.45" right="0.45" top="0.5" bottom="0.5" header="0.3" footer="0.3"/>
  <pageSetup scale="78" orientation="landscape"/>
  <headerFooter>
    <oddFooter>&amp;C&amp;"Helvetica Neue,Regular"&amp;12&amp;K000000&amp;P</oddFooter>
  </headerFooter>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K58"/>
  <sheetViews>
    <sheetView showGridLines="0" topLeftCell="A52" workbookViewId="0">
      <selection activeCell="L4" sqref="L4"/>
    </sheetView>
  </sheetViews>
  <sheetFormatPr defaultColWidth="9.26953125" defaultRowHeight="16" customHeight="1"/>
  <cols>
    <col min="1" max="1" width="6.81640625" style="4" bestFit="1" customWidth="1"/>
    <col min="2" max="2" width="21.7265625" style="4" customWidth="1"/>
    <col min="3" max="3" width="15.81640625" style="4" bestFit="1" customWidth="1"/>
    <col min="4" max="4" width="17.7265625" style="4" customWidth="1"/>
    <col min="5" max="5" width="9.26953125" style="150" customWidth="1"/>
    <col min="6" max="6" width="14.26953125" style="4" customWidth="1"/>
    <col min="7" max="7" width="66.26953125" style="4" bestFit="1" customWidth="1"/>
    <col min="8" max="8" width="10.7265625" style="4" bestFit="1" customWidth="1"/>
    <col min="9" max="9" width="22.1796875" style="4" customWidth="1"/>
    <col min="10" max="10" width="12.54296875" style="4" bestFit="1" customWidth="1"/>
    <col min="11" max="11" width="15.26953125" style="219" bestFit="1" customWidth="1"/>
    <col min="12" max="16384" width="9.26953125" style="4"/>
  </cols>
  <sheetData>
    <row r="1" spans="1:11" ht="30" customHeight="1">
      <c r="A1" s="1053" t="s">
        <v>4203</v>
      </c>
      <c r="B1" s="334" t="s">
        <v>307</v>
      </c>
      <c r="C1" s="334" t="s">
        <v>152</v>
      </c>
      <c r="D1" s="334" t="s">
        <v>174</v>
      </c>
      <c r="E1" s="334" t="s">
        <v>3142</v>
      </c>
      <c r="F1" s="334" t="s">
        <v>3483</v>
      </c>
      <c r="G1" s="334" t="s">
        <v>655</v>
      </c>
      <c r="H1" s="334" t="s">
        <v>3486</v>
      </c>
      <c r="I1" s="334" t="s">
        <v>3175</v>
      </c>
      <c r="J1" s="1054" t="s">
        <v>3155</v>
      </c>
      <c r="K1" s="1055" t="s">
        <v>3156</v>
      </c>
    </row>
    <row r="2" spans="1:11" ht="46.5" customHeight="1">
      <c r="A2" s="1056">
        <v>1</v>
      </c>
      <c r="B2" s="904" t="s">
        <v>1535</v>
      </c>
      <c r="C2" s="1042" t="s">
        <v>1536</v>
      </c>
      <c r="D2" s="1026"/>
      <c r="E2" s="800">
        <v>6</v>
      </c>
      <c r="F2" s="1027" t="s">
        <v>3731</v>
      </c>
      <c r="G2" s="273" t="s">
        <v>3732</v>
      </c>
      <c r="H2" s="335" t="s">
        <v>3733</v>
      </c>
      <c r="I2" s="1028"/>
      <c r="J2" s="1043">
        <v>3733.4437499999999</v>
      </c>
      <c r="K2" s="1057">
        <f>J2*E2</f>
        <v>22400.662499999999</v>
      </c>
    </row>
    <row r="3" spans="1:11" ht="52" customHeight="1">
      <c r="A3" s="1058">
        <v>2</v>
      </c>
      <c r="B3" s="904" t="s">
        <v>1537</v>
      </c>
      <c r="C3" s="1044" t="s">
        <v>1538</v>
      </c>
      <c r="D3" s="1045"/>
      <c r="E3" s="800">
        <v>2</v>
      </c>
      <c r="F3" s="336" t="s">
        <v>3734</v>
      </c>
      <c r="G3" s="337" t="s">
        <v>3735</v>
      </c>
      <c r="H3" s="331" t="s">
        <v>3736</v>
      </c>
      <c r="I3" s="1029"/>
      <c r="J3" s="1046">
        <v>1869</v>
      </c>
      <c r="K3" s="1057">
        <f t="shared" ref="K3:K57" si="0">J3*E3</f>
        <v>3738</v>
      </c>
    </row>
    <row r="4" spans="1:11" ht="38.5" customHeight="1">
      <c r="A4" s="1058">
        <v>3</v>
      </c>
      <c r="B4" s="904" t="s">
        <v>1539</v>
      </c>
      <c r="C4" s="1044" t="s">
        <v>1540</v>
      </c>
      <c r="D4" s="1045"/>
      <c r="E4" s="800">
        <v>1</v>
      </c>
      <c r="F4" s="1030"/>
      <c r="G4" s="1030"/>
      <c r="H4" s="1031"/>
      <c r="I4" s="1031"/>
      <c r="J4" s="1047">
        <v>650</v>
      </c>
      <c r="K4" s="1057">
        <f t="shared" si="0"/>
        <v>650</v>
      </c>
    </row>
    <row r="5" spans="1:11" ht="63" customHeight="1">
      <c r="A5" s="1058">
        <v>4</v>
      </c>
      <c r="B5" s="904" t="s">
        <v>1541</v>
      </c>
      <c r="C5" s="1044" t="s">
        <v>1542</v>
      </c>
      <c r="D5" s="1045"/>
      <c r="E5" s="800">
        <v>1</v>
      </c>
      <c r="F5" s="336" t="s">
        <v>3737</v>
      </c>
      <c r="G5" s="1032" t="s">
        <v>3738</v>
      </c>
      <c r="H5" s="331" t="s">
        <v>3739</v>
      </c>
      <c r="I5" s="1029"/>
      <c r="J5" s="1046">
        <v>6790</v>
      </c>
      <c r="K5" s="1057">
        <f t="shared" si="0"/>
        <v>6790</v>
      </c>
    </row>
    <row r="6" spans="1:11" ht="59.5" customHeight="1">
      <c r="A6" s="1058">
        <v>5</v>
      </c>
      <c r="B6" s="904" t="s">
        <v>1543</v>
      </c>
      <c r="C6" s="1044" t="s">
        <v>1544</v>
      </c>
      <c r="D6" s="1045"/>
      <c r="E6" s="800">
        <v>1</v>
      </c>
      <c r="F6" s="336" t="s">
        <v>3737</v>
      </c>
      <c r="G6" s="1032" t="s">
        <v>3740</v>
      </c>
      <c r="H6" s="331" t="s">
        <v>3741</v>
      </c>
      <c r="I6" s="1029"/>
      <c r="J6" s="1046">
        <v>6790</v>
      </c>
      <c r="K6" s="1057">
        <f t="shared" si="0"/>
        <v>6790</v>
      </c>
    </row>
    <row r="7" spans="1:11" ht="48" customHeight="1">
      <c r="A7" s="1058">
        <v>6</v>
      </c>
      <c r="B7" s="904" t="s">
        <v>1545</v>
      </c>
      <c r="C7" s="1044" t="s">
        <v>1546</v>
      </c>
      <c r="D7" s="1045"/>
      <c r="E7" s="800">
        <v>4</v>
      </c>
      <c r="F7" s="1027" t="s">
        <v>3731</v>
      </c>
      <c r="G7" s="273" t="s">
        <v>3742</v>
      </c>
      <c r="H7" s="335" t="s">
        <v>3743</v>
      </c>
      <c r="I7" s="1029"/>
      <c r="J7" s="1043">
        <v>3808.1437499999997</v>
      </c>
      <c r="K7" s="1057">
        <f t="shared" si="0"/>
        <v>15232.574999999999</v>
      </c>
    </row>
    <row r="8" spans="1:11" ht="46.5" customHeight="1">
      <c r="A8" s="1058">
        <v>7</v>
      </c>
      <c r="B8" s="904" t="s">
        <v>1535</v>
      </c>
      <c r="C8" s="1044" t="s">
        <v>1547</v>
      </c>
      <c r="D8" s="1045"/>
      <c r="E8" s="800"/>
      <c r="F8" s="1027" t="s">
        <v>3731</v>
      </c>
      <c r="G8" s="338" t="s">
        <v>3732</v>
      </c>
      <c r="H8" s="331" t="s">
        <v>3733</v>
      </c>
      <c r="I8" s="1029"/>
      <c r="J8" s="1048">
        <v>3067</v>
      </c>
      <c r="K8" s="1057">
        <f t="shared" si="0"/>
        <v>0</v>
      </c>
    </row>
    <row r="9" spans="1:11" ht="44.5" customHeight="1">
      <c r="A9" s="1058">
        <v>8</v>
      </c>
      <c r="B9" s="904" t="s">
        <v>1548</v>
      </c>
      <c r="C9" s="1044" t="s">
        <v>1549</v>
      </c>
      <c r="D9" s="1045"/>
      <c r="E9" s="800">
        <v>4</v>
      </c>
      <c r="F9" s="1027" t="s">
        <v>3731</v>
      </c>
      <c r="G9" s="273" t="s">
        <v>3742</v>
      </c>
      <c r="H9" s="335" t="s">
        <v>3743</v>
      </c>
      <c r="I9" s="1029"/>
      <c r="J9" s="1043">
        <v>3808.1437499999997</v>
      </c>
      <c r="K9" s="1057">
        <f t="shared" si="0"/>
        <v>15232.574999999999</v>
      </c>
    </row>
    <row r="10" spans="1:11" ht="50.15" customHeight="1">
      <c r="A10" s="1058">
        <v>9</v>
      </c>
      <c r="B10" s="904" t="s">
        <v>1550</v>
      </c>
      <c r="C10" s="1044" t="s">
        <v>1551</v>
      </c>
      <c r="D10" s="1045"/>
      <c r="E10" s="800">
        <v>4</v>
      </c>
      <c r="F10" s="1027" t="s">
        <v>3731</v>
      </c>
      <c r="G10" s="338" t="s">
        <v>3744</v>
      </c>
      <c r="H10" s="335" t="s">
        <v>3745</v>
      </c>
      <c r="I10" s="1029"/>
      <c r="J10" s="1043">
        <v>1290.1312499999999</v>
      </c>
      <c r="K10" s="1057">
        <f t="shared" si="0"/>
        <v>5160.5249999999996</v>
      </c>
    </row>
    <row r="11" spans="1:11" ht="48.65" customHeight="1">
      <c r="A11" s="1058">
        <v>10</v>
      </c>
      <c r="B11" s="904" t="s">
        <v>1552</v>
      </c>
      <c r="C11" s="1044" t="s">
        <v>1553</v>
      </c>
      <c r="D11" s="1045"/>
      <c r="E11" s="800">
        <v>4</v>
      </c>
      <c r="F11" s="1027" t="s">
        <v>3731</v>
      </c>
      <c r="G11" s="1033" t="s">
        <v>3742</v>
      </c>
      <c r="H11" s="331" t="s">
        <v>3746</v>
      </c>
      <c r="I11" s="1029"/>
      <c r="J11" s="1048">
        <v>1353</v>
      </c>
      <c r="K11" s="1057">
        <f t="shared" si="0"/>
        <v>5412</v>
      </c>
    </row>
    <row r="12" spans="1:11" ht="43" customHeight="1">
      <c r="A12" s="1058">
        <v>11</v>
      </c>
      <c r="B12" s="904" t="s">
        <v>1554</v>
      </c>
      <c r="C12" s="1044" t="s">
        <v>1555</v>
      </c>
      <c r="D12" s="1045"/>
      <c r="E12" s="800">
        <v>4</v>
      </c>
      <c r="F12" s="1027" t="s">
        <v>3731</v>
      </c>
      <c r="G12" s="338" t="s">
        <v>3747</v>
      </c>
      <c r="H12" s="331" t="s">
        <v>3748</v>
      </c>
      <c r="I12" s="1029"/>
      <c r="J12" s="1048">
        <v>1224</v>
      </c>
      <c r="K12" s="1057">
        <f t="shared" si="0"/>
        <v>4896</v>
      </c>
    </row>
    <row r="13" spans="1:11" ht="52" customHeight="1">
      <c r="A13" s="1058">
        <v>12</v>
      </c>
      <c r="B13" s="904" t="s">
        <v>1556</v>
      </c>
      <c r="C13" s="1044" t="s">
        <v>1557</v>
      </c>
      <c r="D13" s="1045"/>
      <c r="E13" s="800">
        <v>12</v>
      </c>
      <c r="F13" s="1027" t="s">
        <v>3731</v>
      </c>
      <c r="G13" s="338" t="s">
        <v>3749</v>
      </c>
      <c r="H13" s="331" t="s">
        <v>3748</v>
      </c>
      <c r="I13" s="1029"/>
      <c r="J13" s="1048">
        <v>1224</v>
      </c>
      <c r="K13" s="1057">
        <f t="shared" si="0"/>
        <v>14688</v>
      </c>
    </row>
    <row r="14" spans="1:11" ht="46.5" customHeight="1">
      <c r="A14" s="1058">
        <v>13</v>
      </c>
      <c r="B14" s="904" t="s">
        <v>1558</v>
      </c>
      <c r="C14" s="1044" t="s">
        <v>1559</v>
      </c>
      <c r="D14" s="1045"/>
      <c r="E14" s="800">
        <v>12</v>
      </c>
      <c r="F14" s="1027" t="s">
        <v>3731</v>
      </c>
      <c r="G14" s="338" t="s">
        <v>3750</v>
      </c>
      <c r="H14" s="331" t="s">
        <v>3751</v>
      </c>
      <c r="I14" s="1029"/>
      <c r="J14" s="1048">
        <v>1367</v>
      </c>
      <c r="K14" s="1057">
        <f t="shared" si="0"/>
        <v>16404</v>
      </c>
    </row>
    <row r="15" spans="1:11" ht="43" customHeight="1">
      <c r="A15" s="1058">
        <v>14</v>
      </c>
      <c r="B15" s="904" t="s">
        <v>1560</v>
      </c>
      <c r="C15" s="1044" t="s">
        <v>1555</v>
      </c>
      <c r="D15" s="1045"/>
      <c r="E15" s="800">
        <v>12</v>
      </c>
      <c r="F15" s="1027" t="s">
        <v>3731</v>
      </c>
      <c r="G15" s="338" t="s">
        <v>3752</v>
      </c>
      <c r="H15" s="331" t="s">
        <v>3753</v>
      </c>
      <c r="I15" s="1029"/>
      <c r="J15" s="1048">
        <v>1565</v>
      </c>
      <c r="K15" s="1057">
        <f t="shared" si="0"/>
        <v>18780</v>
      </c>
    </row>
    <row r="16" spans="1:11" ht="48" customHeight="1">
      <c r="A16" s="1058">
        <v>15</v>
      </c>
      <c r="B16" s="904" t="s">
        <v>1561</v>
      </c>
      <c r="C16" s="1044" t="s">
        <v>1559</v>
      </c>
      <c r="D16" s="1045"/>
      <c r="E16" s="800">
        <v>12</v>
      </c>
      <c r="F16" s="1027" t="s">
        <v>3731</v>
      </c>
      <c r="G16" s="339" t="s">
        <v>3754</v>
      </c>
      <c r="H16" s="331" t="s">
        <v>3755</v>
      </c>
      <c r="I16" s="1029"/>
      <c r="J16" s="1048">
        <v>1302</v>
      </c>
      <c r="K16" s="1057">
        <f t="shared" si="0"/>
        <v>15624</v>
      </c>
    </row>
    <row r="17" spans="1:11" ht="46.5" customHeight="1">
      <c r="A17" s="1058">
        <v>16</v>
      </c>
      <c r="B17" s="904" t="s">
        <v>1562</v>
      </c>
      <c r="C17" s="1044" t="s">
        <v>1555</v>
      </c>
      <c r="D17" s="1045"/>
      <c r="E17" s="800">
        <v>18</v>
      </c>
      <c r="F17" s="1027" t="s">
        <v>3731</v>
      </c>
      <c r="G17" s="338" t="s">
        <v>3756</v>
      </c>
      <c r="H17" s="331" t="s">
        <v>3757</v>
      </c>
      <c r="I17" s="1029"/>
      <c r="J17" s="1048">
        <v>1479</v>
      </c>
      <c r="K17" s="1057">
        <f t="shared" si="0"/>
        <v>26622</v>
      </c>
    </row>
    <row r="18" spans="1:11" ht="48" customHeight="1">
      <c r="A18" s="1058">
        <v>17</v>
      </c>
      <c r="B18" s="904" t="s">
        <v>1563</v>
      </c>
      <c r="C18" s="1044" t="s">
        <v>1564</v>
      </c>
      <c r="D18" s="1045"/>
      <c r="E18" s="800">
        <v>4</v>
      </c>
      <c r="F18" s="1027" t="s">
        <v>3731</v>
      </c>
      <c r="G18" s="1033" t="s">
        <v>3742</v>
      </c>
      <c r="H18" s="331" t="s">
        <v>3743</v>
      </c>
      <c r="I18" s="1029"/>
      <c r="J18" s="1048">
        <v>2619</v>
      </c>
      <c r="K18" s="1057">
        <f t="shared" si="0"/>
        <v>10476</v>
      </c>
    </row>
    <row r="19" spans="1:11" ht="52.5" customHeight="1">
      <c r="A19" s="1058">
        <v>18</v>
      </c>
      <c r="B19" s="904" t="s">
        <v>1565</v>
      </c>
      <c r="C19" s="1044" t="s">
        <v>1559</v>
      </c>
      <c r="D19" s="1045"/>
      <c r="E19" s="800">
        <v>6</v>
      </c>
      <c r="F19" s="1027" t="s">
        <v>3731</v>
      </c>
      <c r="G19" s="338" t="s">
        <v>3758</v>
      </c>
      <c r="H19" s="331" t="s">
        <v>3759</v>
      </c>
      <c r="I19" s="1029"/>
      <c r="J19" s="1048">
        <v>862</v>
      </c>
      <c r="K19" s="1057">
        <f t="shared" si="0"/>
        <v>5172</v>
      </c>
    </row>
    <row r="20" spans="1:11" ht="20.5" customHeight="1">
      <c r="A20" s="1058">
        <v>19</v>
      </c>
      <c r="B20" s="904" t="s">
        <v>1566</v>
      </c>
      <c r="C20" s="1044" t="s">
        <v>1567</v>
      </c>
      <c r="D20" s="1045"/>
      <c r="E20" s="800">
        <v>2</v>
      </c>
      <c r="F20" s="1027" t="s">
        <v>3731</v>
      </c>
      <c r="G20" s="340" t="s">
        <v>3760</v>
      </c>
      <c r="H20" s="341" t="s">
        <v>3761</v>
      </c>
      <c r="I20" s="1029"/>
      <c r="J20" s="1049">
        <v>604</v>
      </c>
      <c r="K20" s="1057">
        <f t="shared" si="0"/>
        <v>1208</v>
      </c>
    </row>
    <row r="21" spans="1:11" ht="45.65" customHeight="1">
      <c r="A21" s="1058">
        <v>20</v>
      </c>
      <c r="B21" s="904" t="s">
        <v>1568</v>
      </c>
      <c r="C21" s="1044" t="s">
        <v>1569</v>
      </c>
      <c r="D21" s="1045"/>
      <c r="E21" s="800">
        <v>24</v>
      </c>
      <c r="F21" s="1027" t="s">
        <v>3731</v>
      </c>
      <c r="G21" s="342" t="s">
        <v>3762</v>
      </c>
      <c r="H21" s="341" t="s">
        <v>3763</v>
      </c>
      <c r="I21" s="1029"/>
      <c r="J21" s="1049">
        <v>305</v>
      </c>
      <c r="K21" s="1057">
        <f t="shared" si="0"/>
        <v>7320</v>
      </c>
    </row>
    <row r="22" spans="1:11" ht="52" customHeight="1">
      <c r="A22" s="1058">
        <v>21</v>
      </c>
      <c r="B22" s="904" t="s">
        <v>1570</v>
      </c>
      <c r="C22" s="1044" t="s">
        <v>1571</v>
      </c>
      <c r="D22" s="1045"/>
      <c r="E22" s="800">
        <v>2</v>
      </c>
      <c r="F22" s="1027" t="s">
        <v>3731</v>
      </c>
      <c r="G22" s="340" t="s">
        <v>3764</v>
      </c>
      <c r="H22" s="331" t="s">
        <v>3765</v>
      </c>
      <c r="I22" s="1029"/>
      <c r="J22" s="1048">
        <v>3279</v>
      </c>
      <c r="K22" s="1057">
        <f t="shared" si="0"/>
        <v>6558</v>
      </c>
    </row>
    <row r="23" spans="1:11" ht="45" customHeight="1">
      <c r="A23" s="1058">
        <v>22</v>
      </c>
      <c r="B23" s="904" t="s">
        <v>1572</v>
      </c>
      <c r="C23" s="1044" t="s">
        <v>1573</v>
      </c>
      <c r="D23" s="1045"/>
      <c r="E23" s="800">
        <v>6</v>
      </c>
      <c r="F23" s="1027" t="s">
        <v>3731</v>
      </c>
      <c r="G23" s="338" t="s">
        <v>3766</v>
      </c>
      <c r="H23" s="331" t="s">
        <v>3746</v>
      </c>
      <c r="I23" s="1029"/>
      <c r="J23" s="1048">
        <v>1353</v>
      </c>
      <c r="K23" s="1057">
        <f t="shared" si="0"/>
        <v>8118</v>
      </c>
    </row>
    <row r="24" spans="1:11" ht="43.5" customHeight="1">
      <c r="A24" s="1058">
        <v>23</v>
      </c>
      <c r="B24" s="904" t="s">
        <v>1574</v>
      </c>
      <c r="C24" s="1044" t="s">
        <v>1575</v>
      </c>
      <c r="D24" s="1045"/>
      <c r="E24" s="800">
        <v>2</v>
      </c>
      <c r="F24" s="1027" t="s">
        <v>3731</v>
      </c>
      <c r="G24" s="340" t="s">
        <v>3767</v>
      </c>
      <c r="H24" s="331" t="s">
        <v>3768</v>
      </c>
      <c r="I24" s="1029"/>
      <c r="J24" s="1048">
        <v>763</v>
      </c>
      <c r="K24" s="1057">
        <f t="shared" si="0"/>
        <v>1526</v>
      </c>
    </row>
    <row r="25" spans="1:11" ht="28" customHeight="1">
      <c r="A25" s="1058">
        <v>24</v>
      </c>
      <c r="B25" s="904" t="s">
        <v>1576</v>
      </c>
      <c r="C25" s="1044" t="s">
        <v>1577</v>
      </c>
      <c r="D25" s="1045"/>
      <c r="E25" s="800">
        <v>2</v>
      </c>
      <c r="F25" s="1027" t="s">
        <v>3731</v>
      </c>
      <c r="G25" s="340" t="s">
        <v>3769</v>
      </c>
      <c r="H25" s="331" t="s">
        <v>3770</v>
      </c>
      <c r="I25" s="1029"/>
      <c r="J25" s="1048">
        <v>420</v>
      </c>
      <c r="K25" s="1057">
        <f t="shared" si="0"/>
        <v>840</v>
      </c>
    </row>
    <row r="26" spans="1:11" ht="45" customHeight="1">
      <c r="A26" s="1058">
        <v>25</v>
      </c>
      <c r="B26" s="904" t="s">
        <v>1578</v>
      </c>
      <c r="C26" s="1044" t="s">
        <v>1579</v>
      </c>
      <c r="D26" s="1045"/>
      <c r="E26" s="800">
        <v>2</v>
      </c>
      <c r="F26" s="1027" t="s">
        <v>3731</v>
      </c>
      <c r="G26" s="340" t="s">
        <v>3771</v>
      </c>
      <c r="H26" s="331" t="s">
        <v>3772</v>
      </c>
      <c r="I26" s="1029"/>
      <c r="J26" s="1048">
        <v>807</v>
      </c>
      <c r="K26" s="1057">
        <f t="shared" si="0"/>
        <v>1614</v>
      </c>
    </row>
    <row r="27" spans="1:11" ht="49.5" customHeight="1">
      <c r="A27" s="1058">
        <v>26</v>
      </c>
      <c r="B27" s="904" t="s">
        <v>1580</v>
      </c>
      <c r="C27" s="1044" t="s">
        <v>1581</v>
      </c>
      <c r="D27" s="1045"/>
      <c r="E27" s="800">
        <v>10</v>
      </c>
      <c r="F27" s="1027" t="s">
        <v>3731</v>
      </c>
      <c r="G27" s="340" t="s">
        <v>3773</v>
      </c>
      <c r="H27" s="331" t="s">
        <v>3774</v>
      </c>
      <c r="I27" s="1029"/>
      <c r="J27" s="1048">
        <v>284</v>
      </c>
      <c r="K27" s="1057">
        <f t="shared" si="0"/>
        <v>2840</v>
      </c>
    </row>
    <row r="28" spans="1:11" ht="49.5" customHeight="1">
      <c r="A28" s="1058">
        <v>27</v>
      </c>
      <c r="B28" s="904" t="s">
        <v>1582</v>
      </c>
      <c r="C28" s="1044" t="s">
        <v>1583</v>
      </c>
      <c r="D28" s="1045"/>
      <c r="E28" s="800"/>
      <c r="F28" s="1027" t="s">
        <v>3731</v>
      </c>
      <c r="G28" s="338" t="s">
        <v>3775</v>
      </c>
      <c r="H28" s="331" t="s">
        <v>3776</v>
      </c>
      <c r="I28" s="1029"/>
      <c r="J28" s="1048">
        <v>7664</v>
      </c>
      <c r="K28" s="1057">
        <f t="shared" si="0"/>
        <v>0</v>
      </c>
    </row>
    <row r="29" spans="1:11" ht="48.65" customHeight="1">
      <c r="A29" s="1058">
        <v>28</v>
      </c>
      <c r="B29" s="904" t="s">
        <v>1584</v>
      </c>
      <c r="C29" s="1044" t="s">
        <v>1573</v>
      </c>
      <c r="D29" s="1045"/>
      <c r="E29" s="800"/>
      <c r="F29" s="1027" t="s">
        <v>3731</v>
      </c>
      <c r="G29" s="1033" t="s">
        <v>3777</v>
      </c>
      <c r="H29" s="331" t="s">
        <v>3778</v>
      </c>
      <c r="I29" s="1029"/>
      <c r="J29" s="1048">
        <v>583</v>
      </c>
      <c r="K29" s="1057">
        <f t="shared" si="0"/>
        <v>0</v>
      </c>
    </row>
    <row r="30" spans="1:11" ht="44.15" customHeight="1">
      <c r="A30" s="1058">
        <v>29</v>
      </c>
      <c r="B30" s="904" t="s">
        <v>1585</v>
      </c>
      <c r="C30" s="1044" t="s">
        <v>1586</v>
      </c>
      <c r="D30" s="1045"/>
      <c r="E30" s="800">
        <v>6</v>
      </c>
      <c r="F30" s="1027" t="s">
        <v>3731</v>
      </c>
      <c r="G30" s="340" t="s">
        <v>3779</v>
      </c>
      <c r="H30" s="331" t="s">
        <v>3780</v>
      </c>
      <c r="I30" s="1029"/>
      <c r="J30" s="1048">
        <v>2530</v>
      </c>
      <c r="K30" s="1057">
        <f t="shared" si="0"/>
        <v>15180</v>
      </c>
    </row>
    <row r="31" spans="1:11" ht="28" customHeight="1">
      <c r="A31" s="1058">
        <v>30</v>
      </c>
      <c r="B31" s="904" t="s">
        <v>1587</v>
      </c>
      <c r="C31" s="1044" t="s">
        <v>1588</v>
      </c>
      <c r="D31" s="1050"/>
      <c r="E31" s="800">
        <v>10</v>
      </c>
      <c r="F31" s="1027" t="s">
        <v>3731</v>
      </c>
      <c r="G31" s="340" t="s">
        <v>3781</v>
      </c>
      <c r="H31" s="331" t="s">
        <v>3782</v>
      </c>
      <c r="I31" s="1034"/>
      <c r="J31" s="1048">
        <v>1302</v>
      </c>
      <c r="K31" s="1057">
        <f t="shared" si="0"/>
        <v>13020</v>
      </c>
    </row>
    <row r="32" spans="1:11" ht="32.15" customHeight="1">
      <c r="A32" s="1058">
        <v>31</v>
      </c>
      <c r="B32" s="904" t="s">
        <v>1589</v>
      </c>
      <c r="C32" s="1044" t="s">
        <v>1590</v>
      </c>
      <c r="D32" s="1026"/>
      <c r="E32" s="800">
        <v>12</v>
      </c>
      <c r="F32" s="1027" t="s">
        <v>3731</v>
      </c>
      <c r="G32" s="340" t="s">
        <v>3783</v>
      </c>
      <c r="H32" s="331" t="s">
        <v>3755</v>
      </c>
      <c r="I32" s="1028"/>
      <c r="J32" s="1048">
        <v>1302</v>
      </c>
      <c r="K32" s="1057">
        <f t="shared" si="0"/>
        <v>15624</v>
      </c>
    </row>
    <row r="33" spans="1:11" ht="32.15" customHeight="1">
      <c r="A33" s="1058">
        <v>32</v>
      </c>
      <c r="B33" s="904" t="s">
        <v>1589</v>
      </c>
      <c r="C33" s="1044" t="s">
        <v>1591</v>
      </c>
      <c r="D33" s="1026"/>
      <c r="E33" s="800">
        <v>12</v>
      </c>
      <c r="F33" s="1027" t="s">
        <v>3731</v>
      </c>
      <c r="G33" s="340" t="s">
        <v>3784</v>
      </c>
      <c r="H33" s="331" t="s">
        <v>3785</v>
      </c>
      <c r="I33" s="1028"/>
      <c r="J33" s="1048">
        <v>1302</v>
      </c>
      <c r="K33" s="1057">
        <f t="shared" si="0"/>
        <v>15624</v>
      </c>
    </row>
    <row r="34" spans="1:11" ht="32.15" customHeight="1">
      <c r="A34" s="1058">
        <v>33</v>
      </c>
      <c r="B34" s="904" t="s">
        <v>1589</v>
      </c>
      <c r="C34" s="1044" t="s">
        <v>1592</v>
      </c>
      <c r="D34" s="1026"/>
      <c r="E34" s="800">
        <v>12</v>
      </c>
      <c r="F34" s="1027" t="s">
        <v>3731</v>
      </c>
      <c r="G34" s="340" t="s">
        <v>3786</v>
      </c>
      <c r="H34" s="331" t="s">
        <v>3787</v>
      </c>
      <c r="I34" s="1028"/>
      <c r="J34" s="1048">
        <v>1302</v>
      </c>
      <c r="K34" s="1057">
        <f t="shared" si="0"/>
        <v>15624</v>
      </c>
    </row>
    <row r="35" spans="1:11" ht="29.15" customHeight="1">
      <c r="A35" s="1058">
        <v>34</v>
      </c>
      <c r="B35" s="904" t="s">
        <v>1593</v>
      </c>
      <c r="C35" s="1044" t="s">
        <v>1594</v>
      </c>
      <c r="D35" s="1026"/>
      <c r="E35" s="800">
        <v>2</v>
      </c>
      <c r="F35" s="307" t="s">
        <v>3731</v>
      </c>
      <c r="G35" s="340" t="s">
        <v>3788</v>
      </c>
      <c r="H35" s="331" t="s">
        <v>3789</v>
      </c>
      <c r="I35" s="1028"/>
      <c r="J35" s="1048">
        <v>839</v>
      </c>
      <c r="K35" s="1057">
        <f t="shared" si="0"/>
        <v>1678</v>
      </c>
    </row>
    <row r="36" spans="1:11" ht="32.15" customHeight="1">
      <c r="A36" s="1058">
        <v>35</v>
      </c>
      <c r="B36" s="904" t="s">
        <v>1595</v>
      </c>
      <c r="C36" s="1044" t="s">
        <v>1594</v>
      </c>
      <c r="D36" s="1026"/>
      <c r="E36" s="800">
        <v>12</v>
      </c>
      <c r="F36" s="307" t="s">
        <v>3731</v>
      </c>
      <c r="G36" s="338" t="s">
        <v>3790</v>
      </c>
      <c r="H36" s="331" t="s">
        <v>3791</v>
      </c>
      <c r="I36" s="1028"/>
      <c r="J36" s="1048">
        <v>206</v>
      </c>
      <c r="K36" s="1057">
        <f t="shared" si="0"/>
        <v>2472</v>
      </c>
    </row>
    <row r="37" spans="1:11" ht="48.65" customHeight="1">
      <c r="A37" s="1058">
        <v>36</v>
      </c>
      <c r="B37" s="904" t="s">
        <v>1596</v>
      </c>
      <c r="C37" s="1044" t="s">
        <v>1594</v>
      </c>
      <c r="D37" s="1026"/>
      <c r="E37" s="800">
        <v>6</v>
      </c>
      <c r="F37" s="307" t="s">
        <v>3731</v>
      </c>
      <c r="G37" s="342" t="s">
        <v>3792</v>
      </c>
      <c r="H37" s="343">
        <v>1104497</v>
      </c>
      <c r="I37" s="1028"/>
      <c r="J37" s="1049">
        <v>887</v>
      </c>
      <c r="K37" s="1057">
        <f t="shared" si="0"/>
        <v>5322</v>
      </c>
    </row>
    <row r="38" spans="1:11" ht="56.5" customHeight="1">
      <c r="A38" s="1058">
        <v>37</v>
      </c>
      <c r="B38" s="904" t="s">
        <v>1597</v>
      </c>
      <c r="C38" s="1044" t="s">
        <v>1594</v>
      </c>
      <c r="D38" s="1026"/>
      <c r="E38" s="800">
        <v>12</v>
      </c>
      <c r="F38" s="307" t="s">
        <v>3731</v>
      </c>
      <c r="G38" s="342" t="s">
        <v>3793</v>
      </c>
      <c r="H38" s="341" t="s">
        <v>3794</v>
      </c>
      <c r="I38" s="1035"/>
      <c r="J38" s="1049">
        <v>611</v>
      </c>
      <c r="K38" s="1057">
        <f t="shared" si="0"/>
        <v>7332</v>
      </c>
    </row>
    <row r="39" spans="1:11" ht="44.15" customHeight="1">
      <c r="A39" s="1058">
        <v>38</v>
      </c>
      <c r="B39" s="904" t="s">
        <v>1598</v>
      </c>
      <c r="C39" s="1044" t="s">
        <v>1594</v>
      </c>
      <c r="D39" s="1026"/>
      <c r="E39" s="800">
        <v>6</v>
      </c>
      <c r="F39" s="307" t="s">
        <v>3731</v>
      </c>
      <c r="G39" s="342" t="s">
        <v>3795</v>
      </c>
      <c r="H39" s="341">
        <v>1111214</v>
      </c>
      <c r="I39" s="1035"/>
      <c r="J39" s="1049">
        <v>345</v>
      </c>
      <c r="K39" s="1057">
        <f t="shared" si="0"/>
        <v>2070</v>
      </c>
    </row>
    <row r="40" spans="1:11" ht="37" customHeight="1">
      <c r="A40" s="1058">
        <v>39</v>
      </c>
      <c r="B40" s="904" t="s">
        <v>1599</v>
      </c>
      <c r="C40" s="1044" t="s">
        <v>1594</v>
      </c>
      <c r="D40" s="1026"/>
      <c r="E40" s="800">
        <v>6</v>
      </c>
      <c r="F40" s="307" t="s">
        <v>3731</v>
      </c>
      <c r="G40" s="342" t="s">
        <v>3796</v>
      </c>
      <c r="H40" s="341">
        <v>1111216</v>
      </c>
      <c r="I40" s="1035"/>
      <c r="J40" s="1049">
        <v>498</v>
      </c>
      <c r="K40" s="1057">
        <f t="shared" si="0"/>
        <v>2988</v>
      </c>
    </row>
    <row r="41" spans="1:11" ht="26.5" customHeight="1">
      <c r="A41" s="1058">
        <v>40</v>
      </c>
      <c r="B41" s="904" t="s">
        <v>1600</v>
      </c>
      <c r="C41" s="1044" t="s">
        <v>1594</v>
      </c>
      <c r="D41" s="1026"/>
      <c r="E41" s="800">
        <v>6</v>
      </c>
      <c r="F41" s="307" t="s">
        <v>3731</v>
      </c>
      <c r="G41" s="342" t="s">
        <v>3797</v>
      </c>
      <c r="H41" s="341">
        <v>1113438</v>
      </c>
      <c r="I41" s="1035"/>
      <c r="J41" s="1049">
        <v>1143</v>
      </c>
      <c r="K41" s="1057">
        <f t="shared" si="0"/>
        <v>6858</v>
      </c>
    </row>
    <row r="42" spans="1:11" ht="21" customHeight="1">
      <c r="A42" s="1058">
        <v>41</v>
      </c>
      <c r="B42" s="904" t="s">
        <v>1601</v>
      </c>
      <c r="C42" s="1044" t="s">
        <v>1594</v>
      </c>
      <c r="D42" s="1026"/>
      <c r="E42" s="800">
        <v>6</v>
      </c>
      <c r="F42" s="307" t="s">
        <v>3731</v>
      </c>
      <c r="G42" s="344" t="s">
        <v>3798</v>
      </c>
      <c r="H42" s="279">
        <v>1113436</v>
      </c>
      <c r="I42" s="1035"/>
      <c r="J42" s="1048">
        <v>877</v>
      </c>
      <c r="K42" s="1057">
        <f t="shared" si="0"/>
        <v>5262</v>
      </c>
    </row>
    <row r="43" spans="1:11" ht="40.5" customHeight="1">
      <c r="A43" s="1058">
        <v>42</v>
      </c>
      <c r="B43" s="904" t="s">
        <v>1602</v>
      </c>
      <c r="C43" s="817"/>
      <c r="D43" s="1026"/>
      <c r="E43" s="800"/>
      <c r="F43" s="999" t="s">
        <v>3731</v>
      </c>
      <c r="G43" s="344" t="s">
        <v>3799</v>
      </c>
      <c r="H43" s="279" t="s">
        <v>3800</v>
      </c>
      <c r="I43" s="1028"/>
      <c r="J43" s="1048">
        <v>2169</v>
      </c>
      <c r="K43" s="1057">
        <f t="shared" si="0"/>
        <v>0</v>
      </c>
    </row>
    <row r="44" spans="1:11" ht="61.5" customHeight="1">
      <c r="A44" s="1058">
        <v>43</v>
      </c>
      <c r="B44" s="904" t="s">
        <v>1603</v>
      </c>
      <c r="C44" s="817"/>
      <c r="D44" s="1026"/>
      <c r="E44" s="800">
        <v>24</v>
      </c>
      <c r="F44" s="1027" t="s">
        <v>3731</v>
      </c>
      <c r="G44" s="344" t="s">
        <v>3801</v>
      </c>
      <c r="H44" s="331" t="s">
        <v>3802</v>
      </c>
      <c r="I44" s="1028"/>
      <c r="J44" s="1048">
        <v>90</v>
      </c>
      <c r="K44" s="1057">
        <f t="shared" si="0"/>
        <v>2160</v>
      </c>
    </row>
    <row r="45" spans="1:11" ht="51" customHeight="1">
      <c r="A45" s="1058">
        <v>44</v>
      </c>
      <c r="B45" s="904" t="s">
        <v>1604</v>
      </c>
      <c r="C45" s="1044" t="s">
        <v>1594</v>
      </c>
      <c r="D45" s="1026"/>
      <c r="E45" s="800">
        <v>12</v>
      </c>
      <c r="F45" s="999" t="s">
        <v>3731</v>
      </c>
      <c r="G45" s="273" t="s">
        <v>3790</v>
      </c>
      <c r="H45" s="345" t="s">
        <v>3791</v>
      </c>
      <c r="I45" s="1028"/>
      <c r="J45" s="1051">
        <v>220</v>
      </c>
      <c r="K45" s="1057">
        <f t="shared" si="0"/>
        <v>2640</v>
      </c>
    </row>
    <row r="46" spans="1:11" ht="63" customHeight="1">
      <c r="A46" s="1058">
        <v>45</v>
      </c>
      <c r="B46" s="904" t="s">
        <v>1605</v>
      </c>
      <c r="C46" s="817"/>
      <c r="D46" s="1026"/>
      <c r="E46" s="800"/>
      <c r="F46" s="999" t="s">
        <v>3731</v>
      </c>
      <c r="G46" s="338" t="s">
        <v>3803</v>
      </c>
      <c r="H46" s="331" t="s">
        <v>3804</v>
      </c>
      <c r="I46" s="1028"/>
      <c r="J46" s="1048">
        <v>5443</v>
      </c>
      <c r="K46" s="1057">
        <f t="shared" si="0"/>
        <v>0</v>
      </c>
    </row>
    <row r="47" spans="1:11" ht="57" customHeight="1">
      <c r="A47" s="1058">
        <v>46</v>
      </c>
      <c r="B47" s="904" t="s">
        <v>1606</v>
      </c>
      <c r="C47" s="817"/>
      <c r="D47" s="1026"/>
      <c r="E47" s="800">
        <v>1</v>
      </c>
      <c r="F47" s="999" t="s">
        <v>3731</v>
      </c>
      <c r="G47" s="1033" t="s">
        <v>1606</v>
      </c>
      <c r="H47" s="1028"/>
      <c r="I47" s="1028"/>
      <c r="J47" s="1043">
        <v>6628.0687499999995</v>
      </c>
      <c r="K47" s="1057">
        <f t="shared" si="0"/>
        <v>6628.0687499999995</v>
      </c>
    </row>
    <row r="48" spans="1:11" ht="58.5" customHeight="1">
      <c r="A48" s="1058">
        <v>47</v>
      </c>
      <c r="B48" s="904" t="s">
        <v>1607</v>
      </c>
      <c r="C48" s="1044" t="s">
        <v>1594</v>
      </c>
      <c r="D48" s="1026"/>
      <c r="E48" s="800"/>
      <c r="F48" s="999" t="s">
        <v>3731</v>
      </c>
      <c r="G48" s="338" t="s">
        <v>3805</v>
      </c>
      <c r="H48" s="331" t="s">
        <v>3806</v>
      </c>
      <c r="I48" s="1028"/>
      <c r="J48" s="1048">
        <v>267</v>
      </c>
      <c r="K48" s="1057">
        <f t="shared" si="0"/>
        <v>0</v>
      </c>
    </row>
    <row r="49" spans="1:11" ht="61.5" customHeight="1">
      <c r="A49" s="1058">
        <v>48</v>
      </c>
      <c r="B49" s="904" t="s">
        <v>1608</v>
      </c>
      <c r="C49" s="817"/>
      <c r="D49" s="1026"/>
      <c r="E49" s="800">
        <v>2</v>
      </c>
      <c r="F49" s="1028"/>
      <c r="G49" s="1029" t="s">
        <v>3208</v>
      </c>
      <c r="H49" s="1028"/>
      <c r="I49" s="1028"/>
      <c r="J49" s="1052"/>
      <c r="K49" s="1057">
        <f t="shared" si="0"/>
        <v>0</v>
      </c>
    </row>
    <row r="50" spans="1:11" ht="31" customHeight="1">
      <c r="A50" s="1058">
        <v>49</v>
      </c>
      <c r="B50" s="904" t="s">
        <v>1609</v>
      </c>
      <c r="C50" s="1044" t="s">
        <v>1594</v>
      </c>
      <c r="D50" s="1026"/>
      <c r="E50" s="800">
        <v>2</v>
      </c>
      <c r="F50" s="999" t="s">
        <v>3731</v>
      </c>
      <c r="G50" s="338" t="s">
        <v>3807</v>
      </c>
      <c r="H50" s="331" t="s">
        <v>3808</v>
      </c>
      <c r="I50" s="1028"/>
      <c r="J50" s="1048">
        <v>673</v>
      </c>
      <c r="K50" s="1057">
        <f t="shared" si="0"/>
        <v>1346</v>
      </c>
    </row>
    <row r="51" spans="1:11" ht="50.5" customHeight="1">
      <c r="A51" s="1058">
        <v>50</v>
      </c>
      <c r="B51" s="904" t="s">
        <v>1610</v>
      </c>
      <c r="C51" s="1044" t="s">
        <v>1594</v>
      </c>
      <c r="D51" s="1026"/>
      <c r="E51" s="800">
        <v>1</v>
      </c>
      <c r="F51" s="999" t="s">
        <v>3731</v>
      </c>
      <c r="G51" s="1036" t="s">
        <v>3809</v>
      </c>
      <c r="H51" s="331" t="s">
        <v>3810</v>
      </c>
      <c r="I51" s="1028"/>
      <c r="J51" s="1048">
        <v>8425</v>
      </c>
      <c r="K51" s="1057">
        <f t="shared" si="0"/>
        <v>8425</v>
      </c>
    </row>
    <row r="52" spans="1:11" ht="64" customHeight="1">
      <c r="A52" s="1058">
        <v>51</v>
      </c>
      <c r="B52" s="904" t="s">
        <v>1611</v>
      </c>
      <c r="C52" s="817"/>
      <c r="D52" s="1026"/>
      <c r="E52" s="800"/>
      <c r="F52" s="999" t="s">
        <v>3731</v>
      </c>
      <c r="G52" s="338" t="s">
        <v>3811</v>
      </c>
      <c r="H52" s="331" t="s">
        <v>3812</v>
      </c>
      <c r="I52" s="1028"/>
      <c r="J52" s="1048">
        <v>98</v>
      </c>
      <c r="K52" s="1057">
        <f t="shared" si="0"/>
        <v>0</v>
      </c>
    </row>
    <row r="53" spans="1:11" ht="64.5" customHeight="1">
      <c r="A53" s="1058">
        <v>52</v>
      </c>
      <c r="B53" s="904" t="s">
        <v>1612</v>
      </c>
      <c r="C53" s="817"/>
      <c r="D53" s="1026"/>
      <c r="E53" s="800"/>
      <c r="F53" s="999" t="s">
        <v>3731</v>
      </c>
      <c r="G53" s="338" t="s">
        <v>3813</v>
      </c>
      <c r="H53" s="331" t="s">
        <v>3814</v>
      </c>
      <c r="I53" s="1028"/>
      <c r="J53" s="1048">
        <v>687</v>
      </c>
      <c r="K53" s="1057">
        <f t="shared" si="0"/>
        <v>0</v>
      </c>
    </row>
    <row r="54" spans="1:11" ht="34" customHeight="1">
      <c r="A54" s="1058">
        <v>53</v>
      </c>
      <c r="B54" s="904" t="s">
        <v>1613</v>
      </c>
      <c r="C54" s="1044" t="s">
        <v>1614</v>
      </c>
      <c r="D54" s="1026"/>
      <c r="E54" s="800">
        <v>2</v>
      </c>
      <c r="F54" s="999"/>
      <c r="G54" s="342" t="s">
        <v>3815</v>
      </c>
      <c r="H54" s="341" t="s">
        <v>3816</v>
      </c>
      <c r="I54" s="346"/>
      <c r="J54" s="1049">
        <v>2829</v>
      </c>
      <c r="K54" s="1057">
        <f t="shared" si="0"/>
        <v>5658</v>
      </c>
    </row>
    <row r="55" spans="1:11" ht="29.5" customHeight="1">
      <c r="A55" s="1058">
        <v>54</v>
      </c>
      <c r="B55" s="904" t="s">
        <v>1615</v>
      </c>
      <c r="C55" s="1044" t="s">
        <v>1614</v>
      </c>
      <c r="D55" s="1026"/>
      <c r="E55" s="800">
        <v>2</v>
      </c>
      <c r="F55" s="1028"/>
      <c r="G55" s="342" t="s">
        <v>3817</v>
      </c>
      <c r="H55" s="341" t="s">
        <v>3818</v>
      </c>
      <c r="I55" s="346"/>
      <c r="J55" s="1049">
        <v>2638</v>
      </c>
      <c r="K55" s="1057">
        <f t="shared" si="0"/>
        <v>5276</v>
      </c>
    </row>
    <row r="56" spans="1:11" ht="21" customHeight="1">
      <c r="A56" s="1058">
        <v>55</v>
      </c>
      <c r="B56" s="904" t="s">
        <v>1616</v>
      </c>
      <c r="C56" s="1044" t="s">
        <v>1614</v>
      </c>
      <c r="D56" s="1026"/>
      <c r="E56" s="800">
        <v>2</v>
      </c>
      <c r="F56" s="1028"/>
      <c r="G56" s="342" t="s">
        <v>3819</v>
      </c>
      <c r="H56" s="341" t="s">
        <v>3820</v>
      </c>
      <c r="I56" s="346"/>
      <c r="J56" s="1049">
        <v>2442</v>
      </c>
      <c r="K56" s="1057">
        <f t="shared" si="0"/>
        <v>4884</v>
      </c>
    </row>
    <row r="57" spans="1:11" ht="21.65" customHeight="1" thickBot="1">
      <c r="A57" s="1059">
        <v>56</v>
      </c>
      <c r="B57" s="906" t="s">
        <v>1617</v>
      </c>
      <c r="C57" s="1060" t="s">
        <v>1614</v>
      </c>
      <c r="D57" s="1061"/>
      <c r="E57" s="841">
        <v>2</v>
      </c>
      <c r="F57" s="1062"/>
      <c r="G57" s="347" t="s">
        <v>3821</v>
      </c>
      <c r="H57" s="348" t="s">
        <v>3822</v>
      </c>
      <c r="I57" s="349"/>
      <c r="J57" s="1063">
        <v>2547</v>
      </c>
      <c r="K57" s="1064">
        <f t="shared" si="0"/>
        <v>5094</v>
      </c>
    </row>
    <row r="58" spans="1:11" ht="17.149999999999999" customHeight="1" thickBot="1">
      <c r="A58" s="1038"/>
      <c r="B58" s="1592"/>
      <c r="C58" s="1592"/>
      <c r="D58" s="1592"/>
      <c r="E58" s="1039"/>
      <c r="F58" s="1040"/>
      <c r="G58" s="1040"/>
      <c r="H58" s="1040"/>
      <c r="I58" s="1040"/>
      <c r="J58" s="1040" t="s">
        <v>3181</v>
      </c>
      <c r="K58" s="1041">
        <f>SUM(K5:K57)</f>
        <v>348468.74374999997</v>
      </c>
    </row>
  </sheetData>
  <mergeCells count="1">
    <mergeCell ref="B58:D58"/>
  </mergeCells>
  <conditionalFormatting sqref="H45">
    <cfRule type="duplicateValues" dxfId="3" priority="1"/>
    <cfRule type="duplicateValues" dxfId="2" priority="2"/>
    <cfRule type="duplicateValues" dxfId="1" priority="3"/>
  </conditionalFormatting>
  <pageMargins left="0.7" right="0.7" top="0.75" bottom="0.75" header="0.3" footer="0.3"/>
  <pageSetup orientation="landscape"/>
  <headerFooter>
    <oddFooter>&amp;C&amp;"Helvetica Neue,Regular"&amp;12&amp;K000000&amp;P</oddFooter>
  </headerFooter>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K148"/>
  <sheetViews>
    <sheetView showGridLines="0" topLeftCell="A145" workbookViewId="0">
      <selection activeCell="H158" sqref="H158"/>
    </sheetView>
  </sheetViews>
  <sheetFormatPr defaultColWidth="9.26953125" defaultRowHeight="16" customHeight="1"/>
  <cols>
    <col min="1" max="1" width="4.26953125" style="4" customWidth="1"/>
    <col min="2" max="2" width="21.7265625" style="4" customWidth="1"/>
    <col min="3" max="3" width="20.453125" style="4" customWidth="1"/>
    <col min="4" max="4" width="15.1796875" style="4" customWidth="1"/>
    <col min="5" max="5" width="4.453125" style="4" bestFit="1" customWidth="1"/>
    <col min="6" max="6" width="9.26953125" style="4" customWidth="1"/>
    <col min="7" max="7" width="9.26953125" style="4"/>
    <col min="8" max="8" width="36" style="4" customWidth="1"/>
    <col min="9" max="9" width="21.7265625" style="4" customWidth="1"/>
    <col min="10" max="10" width="13.7265625" style="4" bestFit="1" customWidth="1"/>
    <col min="11" max="11" width="15.26953125" style="150" bestFit="1" customWidth="1"/>
    <col min="12" max="16384" width="9.26953125" style="4"/>
  </cols>
  <sheetData>
    <row r="1" spans="1:11" ht="30" customHeight="1">
      <c r="A1" s="1053" t="s">
        <v>4203</v>
      </c>
      <c r="B1" s="334" t="s">
        <v>307</v>
      </c>
      <c r="C1" s="334" t="s">
        <v>152</v>
      </c>
      <c r="D1" s="334" t="s">
        <v>174</v>
      </c>
      <c r="E1" s="334" t="s">
        <v>3142</v>
      </c>
      <c r="F1" s="334" t="s">
        <v>3483</v>
      </c>
      <c r="G1" s="334" t="s">
        <v>3485</v>
      </c>
      <c r="H1" s="334" t="s">
        <v>655</v>
      </c>
      <c r="I1" s="334" t="s">
        <v>3175</v>
      </c>
      <c r="J1" s="1054" t="s">
        <v>3155</v>
      </c>
      <c r="K1" s="1055" t="s">
        <v>3156</v>
      </c>
    </row>
    <row r="2" spans="1:11" ht="62.15" customHeight="1">
      <c r="A2" s="1058">
        <v>1</v>
      </c>
      <c r="B2" s="904" t="s">
        <v>1618</v>
      </c>
      <c r="C2" s="1068" t="s">
        <v>1619</v>
      </c>
      <c r="D2" s="1069"/>
      <c r="E2" s="1026"/>
      <c r="F2" s="331" t="s">
        <v>3731</v>
      </c>
      <c r="G2" s="294">
        <v>1108171</v>
      </c>
      <c r="H2" s="338" t="s">
        <v>3823</v>
      </c>
      <c r="I2" s="1070"/>
      <c r="J2" s="1071">
        <v>13314</v>
      </c>
      <c r="K2" s="1072">
        <f>J2*E2</f>
        <v>0</v>
      </c>
    </row>
    <row r="3" spans="1:11" ht="54.65" customHeight="1">
      <c r="A3" s="1058">
        <v>2</v>
      </c>
      <c r="B3" s="904" t="s">
        <v>1620</v>
      </c>
      <c r="C3" s="1068" t="s">
        <v>1621</v>
      </c>
      <c r="D3" s="1069"/>
      <c r="E3" s="1026">
        <v>2</v>
      </c>
      <c r="F3" s="1034"/>
      <c r="G3" s="350" t="s">
        <v>3824</v>
      </c>
      <c r="H3" s="351" t="s">
        <v>3825</v>
      </c>
      <c r="I3" s="1073"/>
      <c r="J3" s="996">
        <v>3200</v>
      </c>
      <c r="K3" s="1072">
        <f t="shared" ref="K3:K66" si="0">J3*E3</f>
        <v>6400</v>
      </c>
    </row>
    <row r="4" spans="1:11" ht="45" customHeight="1">
      <c r="A4" s="1058">
        <v>3</v>
      </c>
      <c r="B4" s="904" t="s">
        <v>1622</v>
      </c>
      <c r="C4" s="1068" t="s">
        <v>1623</v>
      </c>
      <c r="D4" s="1069"/>
      <c r="E4" s="1026">
        <v>36</v>
      </c>
      <c r="F4" s="314" t="s">
        <v>3518</v>
      </c>
      <c r="G4" s="1074" t="s">
        <v>3826</v>
      </c>
      <c r="H4" s="1074" t="s">
        <v>1623</v>
      </c>
      <c r="I4" s="1073"/>
      <c r="J4" s="1070">
        <v>75.400000000000006</v>
      </c>
      <c r="K4" s="1072">
        <f t="shared" si="0"/>
        <v>2714.4</v>
      </c>
    </row>
    <row r="5" spans="1:11" ht="43" customHeight="1">
      <c r="A5" s="1058">
        <v>4</v>
      </c>
      <c r="B5" s="904" t="s">
        <v>1624</v>
      </c>
      <c r="C5" s="1068" t="s">
        <v>1625</v>
      </c>
      <c r="D5" s="1069"/>
      <c r="E5" s="1026">
        <v>36</v>
      </c>
      <c r="F5" s="314" t="s">
        <v>3518</v>
      </c>
      <c r="G5" s="1074" t="s">
        <v>3827</v>
      </c>
      <c r="H5" s="1074" t="s">
        <v>1625</v>
      </c>
      <c r="I5" s="1070"/>
      <c r="J5" s="1070">
        <v>107.9</v>
      </c>
      <c r="K5" s="1072">
        <f t="shared" si="0"/>
        <v>3884.4</v>
      </c>
    </row>
    <row r="6" spans="1:11" ht="49.5" customHeight="1">
      <c r="A6" s="1058">
        <v>5</v>
      </c>
      <c r="B6" s="904" t="s">
        <v>1626</v>
      </c>
      <c r="C6" s="1068" t="s">
        <v>1627</v>
      </c>
      <c r="D6" s="1069"/>
      <c r="E6" s="1026">
        <v>24</v>
      </c>
      <c r="F6" s="314" t="s">
        <v>3518</v>
      </c>
      <c r="G6" s="1074" t="s">
        <v>3828</v>
      </c>
      <c r="H6" s="1074" t="s">
        <v>1627</v>
      </c>
      <c r="I6" s="1075"/>
      <c r="J6" s="1070">
        <v>292.5</v>
      </c>
      <c r="K6" s="1072">
        <f t="shared" si="0"/>
        <v>7020</v>
      </c>
    </row>
    <row r="7" spans="1:11" ht="46" customHeight="1">
      <c r="A7" s="1058">
        <v>6</v>
      </c>
      <c r="B7" s="904" t="s">
        <v>1628</v>
      </c>
      <c r="C7" s="1068" t="s">
        <v>1629</v>
      </c>
      <c r="D7" s="1069"/>
      <c r="E7" s="1026">
        <v>18</v>
      </c>
      <c r="F7" s="314" t="s">
        <v>3518</v>
      </c>
      <c r="G7" s="1074" t="s">
        <v>3829</v>
      </c>
      <c r="H7" s="1074" t="s">
        <v>1629</v>
      </c>
      <c r="I7" s="1075"/>
      <c r="J7" s="1070">
        <v>557.70000000000005</v>
      </c>
      <c r="K7" s="1072">
        <f t="shared" si="0"/>
        <v>10038.6</v>
      </c>
    </row>
    <row r="8" spans="1:11" ht="44.5" customHeight="1">
      <c r="A8" s="1058">
        <v>7</v>
      </c>
      <c r="B8" s="904" t="s">
        <v>1630</v>
      </c>
      <c r="C8" s="1068" t="s">
        <v>1631</v>
      </c>
      <c r="D8" s="1069"/>
      <c r="E8" s="1026">
        <v>18</v>
      </c>
      <c r="F8" s="314" t="s">
        <v>3518</v>
      </c>
      <c r="G8" s="1074" t="s">
        <v>3830</v>
      </c>
      <c r="H8" s="1074" t="s">
        <v>1631</v>
      </c>
      <c r="I8" s="1075"/>
      <c r="J8" s="1070">
        <v>256.10000000000002</v>
      </c>
      <c r="K8" s="1072">
        <f t="shared" si="0"/>
        <v>4609.8</v>
      </c>
    </row>
    <row r="9" spans="1:11" ht="44.5" customHeight="1">
      <c r="A9" s="1058">
        <v>8</v>
      </c>
      <c r="B9" s="904" t="s">
        <v>1632</v>
      </c>
      <c r="C9" s="1068" t="s">
        <v>1633</v>
      </c>
      <c r="D9" s="1069"/>
      <c r="E9" s="1026">
        <v>12</v>
      </c>
      <c r="F9" s="314" t="s">
        <v>3518</v>
      </c>
      <c r="G9" s="1074" t="s">
        <v>3831</v>
      </c>
      <c r="H9" s="1074" t="s">
        <v>1633</v>
      </c>
      <c r="I9" s="1075"/>
      <c r="J9" s="1070">
        <v>1242.8</v>
      </c>
      <c r="K9" s="1072">
        <f t="shared" si="0"/>
        <v>14913.599999999999</v>
      </c>
    </row>
    <row r="10" spans="1:11" ht="47.15" customHeight="1">
      <c r="A10" s="1058">
        <v>9</v>
      </c>
      <c r="B10" s="904" t="s">
        <v>1634</v>
      </c>
      <c r="C10" s="1068" t="s">
        <v>1635</v>
      </c>
      <c r="D10" s="1069"/>
      <c r="E10" s="1026">
        <v>12</v>
      </c>
      <c r="F10" s="314"/>
      <c r="G10" s="1074" t="s">
        <v>3832</v>
      </c>
      <c r="H10" s="1074" t="s">
        <v>3833</v>
      </c>
      <c r="I10" s="1075"/>
      <c r="J10" s="1070">
        <v>6091</v>
      </c>
      <c r="K10" s="1072">
        <f t="shared" si="0"/>
        <v>73092</v>
      </c>
    </row>
    <row r="11" spans="1:11" ht="38.5" customHeight="1">
      <c r="A11" s="1058">
        <v>10</v>
      </c>
      <c r="B11" s="904" t="s">
        <v>1636</v>
      </c>
      <c r="C11" s="1068" t="s">
        <v>1637</v>
      </c>
      <c r="D11" s="1069"/>
      <c r="E11" s="1026">
        <v>36</v>
      </c>
      <c r="F11" s="314" t="s">
        <v>3518</v>
      </c>
      <c r="G11" s="1027" t="s">
        <v>3834</v>
      </c>
      <c r="H11" s="1027" t="s">
        <v>1637</v>
      </c>
      <c r="I11" s="1073"/>
      <c r="J11" s="1070">
        <v>84.5</v>
      </c>
      <c r="K11" s="1072">
        <f t="shared" si="0"/>
        <v>3042</v>
      </c>
    </row>
    <row r="12" spans="1:11" ht="39.65" customHeight="1">
      <c r="A12" s="1058">
        <v>11</v>
      </c>
      <c r="B12" s="904" t="s">
        <v>1638</v>
      </c>
      <c r="C12" s="1068" t="s">
        <v>1637</v>
      </c>
      <c r="D12" s="1069"/>
      <c r="E12" s="1026"/>
      <c r="F12" s="314" t="s">
        <v>3518</v>
      </c>
      <c r="G12" s="1027" t="s">
        <v>3834</v>
      </c>
      <c r="H12" s="1027" t="s">
        <v>1637</v>
      </c>
      <c r="I12" s="1073"/>
      <c r="J12" s="1070">
        <v>84.5</v>
      </c>
      <c r="K12" s="1072">
        <f t="shared" si="0"/>
        <v>0</v>
      </c>
    </row>
    <row r="13" spans="1:11" ht="37" customHeight="1">
      <c r="A13" s="1058">
        <v>12</v>
      </c>
      <c r="B13" s="904" t="s">
        <v>1639</v>
      </c>
      <c r="C13" s="1068" t="s">
        <v>1637</v>
      </c>
      <c r="D13" s="1069"/>
      <c r="E13" s="1026">
        <v>24</v>
      </c>
      <c r="F13" s="1034"/>
      <c r="G13" s="1076"/>
      <c r="H13" s="1076"/>
      <c r="I13" s="1073"/>
      <c r="J13" s="1077">
        <v>78</v>
      </c>
      <c r="K13" s="1072">
        <f t="shared" si="0"/>
        <v>1872</v>
      </c>
    </row>
    <row r="14" spans="1:11" ht="40.5" customHeight="1">
      <c r="A14" s="1058">
        <v>13</v>
      </c>
      <c r="B14" s="904" t="s">
        <v>1640</v>
      </c>
      <c r="C14" s="1068" t="s">
        <v>1641</v>
      </c>
      <c r="D14" s="1069"/>
      <c r="E14" s="1026">
        <v>18</v>
      </c>
      <c r="F14" s="314" t="s">
        <v>3518</v>
      </c>
      <c r="G14" s="1027" t="s">
        <v>3835</v>
      </c>
      <c r="H14" s="1027" t="s">
        <v>1641</v>
      </c>
      <c r="I14" s="1073"/>
      <c r="J14" s="1070">
        <v>109.2</v>
      </c>
      <c r="K14" s="1072">
        <f t="shared" si="0"/>
        <v>1965.6000000000001</v>
      </c>
    </row>
    <row r="15" spans="1:11" ht="42" customHeight="1">
      <c r="A15" s="1058">
        <v>14</v>
      </c>
      <c r="B15" s="904" t="s">
        <v>1642</v>
      </c>
      <c r="C15" s="1068" t="s">
        <v>1641</v>
      </c>
      <c r="D15" s="1069"/>
      <c r="E15" s="1026"/>
      <c r="F15" s="314" t="s">
        <v>3518</v>
      </c>
      <c r="G15" s="1027" t="s">
        <v>3835</v>
      </c>
      <c r="H15" s="1027" t="s">
        <v>1641</v>
      </c>
      <c r="I15" s="1073"/>
      <c r="J15" s="1070">
        <v>109.2</v>
      </c>
      <c r="K15" s="1072">
        <f t="shared" si="0"/>
        <v>0</v>
      </c>
    </row>
    <row r="16" spans="1:11" ht="40" customHeight="1">
      <c r="A16" s="1058">
        <v>15</v>
      </c>
      <c r="B16" s="904" t="s">
        <v>1643</v>
      </c>
      <c r="C16" s="1068" t="s">
        <v>1644</v>
      </c>
      <c r="D16" s="1069"/>
      <c r="E16" s="1026">
        <v>18</v>
      </c>
      <c r="F16" s="314" t="s">
        <v>3518</v>
      </c>
      <c r="G16" s="1027" t="s">
        <v>3836</v>
      </c>
      <c r="H16" s="1027" t="s">
        <v>1644</v>
      </c>
      <c r="I16" s="1073"/>
      <c r="J16" s="1070">
        <v>163.80000000000001</v>
      </c>
      <c r="K16" s="1072">
        <f t="shared" si="0"/>
        <v>2948.4</v>
      </c>
    </row>
    <row r="17" spans="1:11" ht="41.15" customHeight="1">
      <c r="A17" s="1058">
        <v>16</v>
      </c>
      <c r="B17" s="904" t="s">
        <v>1645</v>
      </c>
      <c r="C17" s="1068" t="s">
        <v>1646</v>
      </c>
      <c r="D17" s="1069"/>
      <c r="E17" s="1026">
        <v>18</v>
      </c>
      <c r="F17" s="1034"/>
      <c r="G17" s="1076"/>
      <c r="H17" s="1076" t="s">
        <v>3208</v>
      </c>
      <c r="I17" s="1073"/>
      <c r="J17" s="1077">
        <v>0</v>
      </c>
      <c r="K17" s="1072">
        <f t="shared" si="0"/>
        <v>0</v>
      </c>
    </row>
    <row r="18" spans="1:11" ht="40" customHeight="1">
      <c r="A18" s="1058">
        <v>17</v>
      </c>
      <c r="B18" s="904" t="s">
        <v>1647</v>
      </c>
      <c r="C18" s="1068" t="s">
        <v>1648</v>
      </c>
      <c r="D18" s="1069"/>
      <c r="E18" s="1026">
        <v>12</v>
      </c>
      <c r="F18" s="314" t="s">
        <v>3518</v>
      </c>
      <c r="G18" s="1027" t="s">
        <v>3837</v>
      </c>
      <c r="H18" s="1027" t="s">
        <v>1648</v>
      </c>
      <c r="I18" s="1073"/>
      <c r="J18" s="1070">
        <v>224.9</v>
      </c>
      <c r="K18" s="1072">
        <f t="shared" si="0"/>
        <v>2698.8</v>
      </c>
    </row>
    <row r="19" spans="1:11" ht="40" customHeight="1">
      <c r="A19" s="1058">
        <v>18</v>
      </c>
      <c r="B19" s="904" t="s">
        <v>1649</v>
      </c>
      <c r="C19" s="1068" t="s">
        <v>1650</v>
      </c>
      <c r="D19" s="1069"/>
      <c r="E19" s="1026">
        <v>12</v>
      </c>
      <c r="F19" s="314" t="s">
        <v>3518</v>
      </c>
      <c r="G19" s="1027" t="s">
        <v>3838</v>
      </c>
      <c r="H19" s="1027" t="s">
        <v>1650</v>
      </c>
      <c r="I19" s="1073"/>
      <c r="J19" s="1070">
        <v>365.3</v>
      </c>
      <c r="K19" s="1072">
        <f t="shared" si="0"/>
        <v>4383.6000000000004</v>
      </c>
    </row>
    <row r="20" spans="1:11" ht="41.15" customHeight="1">
      <c r="A20" s="1058">
        <v>19</v>
      </c>
      <c r="B20" s="904" t="s">
        <v>1651</v>
      </c>
      <c r="C20" s="1068" t="s">
        <v>1650</v>
      </c>
      <c r="D20" s="1069"/>
      <c r="E20" s="1026">
        <v>12</v>
      </c>
      <c r="F20" s="1034"/>
      <c r="G20" s="1076"/>
      <c r="H20" s="1076" t="s">
        <v>3208</v>
      </c>
      <c r="I20" s="1073"/>
      <c r="J20" s="1077">
        <v>0</v>
      </c>
      <c r="K20" s="1072">
        <f t="shared" si="0"/>
        <v>0</v>
      </c>
    </row>
    <row r="21" spans="1:11" ht="39.65" customHeight="1">
      <c r="A21" s="1058">
        <v>20</v>
      </c>
      <c r="B21" s="904" t="s">
        <v>1652</v>
      </c>
      <c r="C21" s="1068" t="s">
        <v>1653</v>
      </c>
      <c r="D21" s="1069"/>
      <c r="E21" s="1026">
        <v>12</v>
      </c>
      <c r="F21" s="314" t="s">
        <v>3518</v>
      </c>
      <c r="G21" s="1027" t="s">
        <v>3839</v>
      </c>
      <c r="H21" s="1027" t="s">
        <v>1653</v>
      </c>
      <c r="I21" s="1073"/>
      <c r="J21" s="1070">
        <v>614.9</v>
      </c>
      <c r="K21" s="1072">
        <f t="shared" si="0"/>
        <v>7378.7999999999993</v>
      </c>
    </row>
    <row r="22" spans="1:11" ht="35.15" customHeight="1">
      <c r="A22" s="1058">
        <v>21</v>
      </c>
      <c r="B22" s="904" t="s">
        <v>1654</v>
      </c>
      <c r="C22" s="1068" t="s">
        <v>1655</v>
      </c>
      <c r="D22" s="1069"/>
      <c r="E22" s="1026">
        <v>10</v>
      </c>
      <c r="F22" s="352"/>
      <c r="G22" s="352" t="s">
        <v>3840</v>
      </c>
      <c r="H22" s="331" t="s">
        <v>3841</v>
      </c>
      <c r="I22" s="1073"/>
      <c r="J22" s="1070">
        <v>333</v>
      </c>
      <c r="K22" s="1072">
        <f t="shared" si="0"/>
        <v>3330</v>
      </c>
    </row>
    <row r="23" spans="1:11" ht="35.15" customHeight="1">
      <c r="A23" s="1058">
        <v>22</v>
      </c>
      <c r="B23" s="904" t="s">
        <v>1656</v>
      </c>
      <c r="C23" s="1068" t="s">
        <v>1657</v>
      </c>
      <c r="D23" s="1069"/>
      <c r="E23" s="1026">
        <v>10</v>
      </c>
      <c r="F23" s="352"/>
      <c r="G23" s="352" t="s">
        <v>3842</v>
      </c>
      <c r="H23" s="331" t="s">
        <v>3843</v>
      </c>
      <c r="I23" s="1073"/>
      <c r="J23" s="1070">
        <v>655</v>
      </c>
      <c r="K23" s="1072">
        <f t="shared" si="0"/>
        <v>6550</v>
      </c>
    </row>
    <row r="24" spans="1:11" ht="29.5" customHeight="1">
      <c r="A24" s="1058">
        <v>23</v>
      </c>
      <c r="B24" s="904" t="s">
        <v>1658</v>
      </c>
      <c r="C24" s="1068" t="s">
        <v>1659</v>
      </c>
      <c r="D24" s="1069"/>
      <c r="E24" s="1026">
        <v>10</v>
      </c>
      <c r="F24" s="352" t="s">
        <v>3734</v>
      </c>
      <c r="G24" s="352" t="s">
        <v>3844</v>
      </c>
      <c r="H24" s="331"/>
      <c r="I24" s="1073"/>
      <c r="J24" s="1070">
        <v>475</v>
      </c>
      <c r="K24" s="1072">
        <f t="shared" si="0"/>
        <v>4750</v>
      </c>
    </row>
    <row r="25" spans="1:11" ht="85.5" customHeight="1">
      <c r="A25" s="1058">
        <v>24</v>
      </c>
      <c r="B25" s="904" t="s">
        <v>1660</v>
      </c>
      <c r="C25" s="1068" t="s">
        <v>1661</v>
      </c>
      <c r="D25" s="1069"/>
      <c r="E25" s="1026">
        <v>2</v>
      </c>
      <c r="F25" s="352" t="s">
        <v>3737</v>
      </c>
      <c r="G25" s="352"/>
      <c r="H25" s="331" t="s">
        <v>3845</v>
      </c>
      <c r="I25" s="1073"/>
      <c r="J25" s="1070">
        <v>4250</v>
      </c>
      <c r="K25" s="1072">
        <f t="shared" si="0"/>
        <v>8500</v>
      </c>
    </row>
    <row r="26" spans="1:11" ht="68.5" customHeight="1">
      <c r="A26" s="1058">
        <v>25</v>
      </c>
      <c r="B26" s="904" t="s">
        <v>1662</v>
      </c>
      <c r="C26" s="1068" t="s">
        <v>1663</v>
      </c>
      <c r="D26" s="1069"/>
      <c r="E26" s="1026">
        <v>2</v>
      </c>
      <c r="F26" s="1034"/>
      <c r="G26" s="352" t="s">
        <v>3846</v>
      </c>
      <c r="H26" s="331" t="s">
        <v>3847</v>
      </c>
      <c r="I26" s="1073"/>
      <c r="J26" s="1070">
        <v>1748</v>
      </c>
      <c r="K26" s="1072">
        <f t="shared" si="0"/>
        <v>3496</v>
      </c>
    </row>
    <row r="27" spans="1:11" ht="57.75" customHeight="1">
      <c r="A27" s="1058">
        <v>26</v>
      </c>
      <c r="B27" s="904" t="s">
        <v>1664</v>
      </c>
      <c r="C27" s="1068" t="s">
        <v>1665</v>
      </c>
      <c r="D27" s="1069"/>
      <c r="E27" s="1026">
        <v>6</v>
      </c>
      <c r="F27" s="1034"/>
      <c r="G27" s="1076"/>
      <c r="H27" s="1078" t="s">
        <v>3848</v>
      </c>
      <c r="I27" s="1073"/>
      <c r="J27" s="1070">
        <v>750</v>
      </c>
      <c r="K27" s="1072">
        <f t="shared" si="0"/>
        <v>4500</v>
      </c>
    </row>
    <row r="28" spans="1:11" ht="67" customHeight="1">
      <c r="A28" s="1058">
        <v>27</v>
      </c>
      <c r="B28" s="904" t="s">
        <v>1666</v>
      </c>
      <c r="C28" s="1068" t="s">
        <v>1667</v>
      </c>
      <c r="D28" s="1069"/>
      <c r="E28" s="1026">
        <v>4</v>
      </c>
      <c r="F28" s="352" t="s">
        <v>3518</v>
      </c>
      <c r="G28" s="1027" t="s">
        <v>3849</v>
      </c>
      <c r="H28" s="1027" t="s">
        <v>1667</v>
      </c>
      <c r="I28" s="1073"/>
      <c r="J28" s="1070">
        <v>667</v>
      </c>
      <c r="K28" s="1072">
        <f t="shared" si="0"/>
        <v>2668</v>
      </c>
    </row>
    <row r="29" spans="1:11" ht="45" customHeight="1">
      <c r="A29" s="1058">
        <v>28</v>
      </c>
      <c r="B29" s="904" t="s">
        <v>1668</v>
      </c>
      <c r="C29" s="1068" t="s">
        <v>1669</v>
      </c>
      <c r="D29" s="1069"/>
      <c r="E29" s="1026">
        <v>6</v>
      </c>
      <c r="F29" s="1034"/>
      <c r="G29" s="1076"/>
      <c r="H29" s="331" t="s">
        <v>3850</v>
      </c>
      <c r="I29" s="1073"/>
      <c r="J29" s="1070">
        <v>950</v>
      </c>
      <c r="K29" s="1072">
        <f t="shared" si="0"/>
        <v>5700</v>
      </c>
    </row>
    <row r="30" spans="1:11" ht="46" customHeight="1">
      <c r="A30" s="1058">
        <v>29</v>
      </c>
      <c r="B30" s="904" t="s">
        <v>1670</v>
      </c>
      <c r="C30" s="1068" t="s">
        <v>1671</v>
      </c>
      <c r="D30" s="1069"/>
      <c r="E30" s="1026">
        <v>15</v>
      </c>
      <c r="F30" s="352" t="s">
        <v>3631</v>
      </c>
      <c r="G30" s="352" t="s">
        <v>3851</v>
      </c>
      <c r="H30" s="331" t="s">
        <v>3852</v>
      </c>
      <c r="I30" s="1073"/>
      <c r="J30" s="1070">
        <v>950</v>
      </c>
      <c r="K30" s="1072">
        <f t="shared" si="0"/>
        <v>14250</v>
      </c>
    </row>
    <row r="31" spans="1:11" ht="57" customHeight="1">
      <c r="A31" s="1058">
        <v>30</v>
      </c>
      <c r="B31" s="904" t="s">
        <v>1672</v>
      </c>
      <c r="C31" s="1068" t="s">
        <v>1673</v>
      </c>
      <c r="D31" s="1069"/>
      <c r="E31" s="1026">
        <v>2</v>
      </c>
      <c r="F31" s="1034"/>
      <c r="G31" s="352" t="s">
        <v>3853</v>
      </c>
      <c r="H31" s="338" t="s">
        <v>3854</v>
      </c>
      <c r="I31" s="1073"/>
      <c r="J31" s="1070">
        <v>2303</v>
      </c>
      <c r="K31" s="1072">
        <f t="shared" si="0"/>
        <v>4606</v>
      </c>
    </row>
    <row r="32" spans="1:11" ht="60" customHeight="1">
      <c r="A32" s="1058">
        <v>31</v>
      </c>
      <c r="B32" s="904" t="s">
        <v>1674</v>
      </c>
      <c r="C32" s="1068" t="s">
        <v>1675</v>
      </c>
      <c r="D32" s="1069"/>
      <c r="E32" s="1026">
        <v>2</v>
      </c>
      <c r="F32" s="314" t="s">
        <v>3518</v>
      </c>
      <c r="G32" s="1074" t="s">
        <v>3855</v>
      </c>
      <c r="H32" s="1074" t="s">
        <v>1675</v>
      </c>
      <c r="I32" s="1073"/>
      <c r="J32" s="1070">
        <v>150.80000000000001</v>
      </c>
      <c r="K32" s="1072">
        <f t="shared" si="0"/>
        <v>301.60000000000002</v>
      </c>
    </row>
    <row r="33" spans="1:11" ht="58" customHeight="1">
      <c r="A33" s="1058">
        <v>32</v>
      </c>
      <c r="B33" s="904" t="s">
        <v>1676</v>
      </c>
      <c r="C33" s="1068" t="s">
        <v>1677</v>
      </c>
      <c r="D33" s="1069"/>
      <c r="E33" s="1026">
        <v>2</v>
      </c>
      <c r="F33" s="314" t="s">
        <v>3518</v>
      </c>
      <c r="G33" s="1074" t="s">
        <v>3856</v>
      </c>
      <c r="H33" s="1074" t="s">
        <v>1677</v>
      </c>
      <c r="I33" s="1073"/>
      <c r="J33" s="1070">
        <v>197.6</v>
      </c>
      <c r="K33" s="1072">
        <f t="shared" si="0"/>
        <v>395.2</v>
      </c>
    </row>
    <row r="34" spans="1:11" ht="52" customHeight="1">
      <c r="A34" s="1058">
        <v>33</v>
      </c>
      <c r="B34" s="904" t="s">
        <v>1678</v>
      </c>
      <c r="C34" s="1068" t="s">
        <v>1679</v>
      </c>
      <c r="D34" s="1069"/>
      <c r="E34" s="1026">
        <v>1</v>
      </c>
      <c r="F34" s="1034"/>
      <c r="G34" s="1076"/>
      <c r="H34" s="1027" t="s">
        <v>3857</v>
      </c>
      <c r="I34" s="1073"/>
      <c r="J34" s="1079">
        <v>250</v>
      </c>
      <c r="K34" s="1072">
        <f t="shared" si="0"/>
        <v>250</v>
      </c>
    </row>
    <row r="35" spans="1:11" ht="49" customHeight="1">
      <c r="A35" s="1058">
        <v>34</v>
      </c>
      <c r="B35" s="904" t="s">
        <v>1680</v>
      </c>
      <c r="C35" s="1068" t="s">
        <v>1681</v>
      </c>
      <c r="D35" s="1069"/>
      <c r="E35" s="1026">
        <v>1</v>
      </c>
      <c r="F35" s="1034"/>
      <c r="G35" s="1076"/>
      <c r="H35" s="1027" t="s">
        <v>3858</v>
      </c>
      <c r="I35" s="1073"/>
      <c r="J35" s="1079">
        <v>225</v>
      </c>
      <c r="K35" s="1072">
        <f t="shared" si="0"/>
        <v>225</v>
      </c>
    </row>
    <row r="36" spans="1:11" ht="63" customHeight="1">
      <c r="A36" s="1058">
        <v>35</v>
      </c>
      <c r="B36" s="904" t="s">
        <v>1682</v>
      </c>
      <c r="C36" s="1068" t="s">
        <v>1683</v>
      </c>
      <c r="D36" s="1069"/>
      <c r="E36" s="1026">
        <v>15</v>
      </c>
      <c r="F36" s="352"/>
      <c r="G36" s="352" t="s">
        <v>3859</v>
      </c>
      <c r="H36" s="331" t="s">
        <v>3860</v>
      </c>
      <c r="I36" s="1073"/>
      <c r="J36" s="1070">
        <v>274</v>
      </c>
      <c r="K36" s="1072">
        <f t="shared" si="0"/>
        <v>4110</v>
      </c>
    </row>
    <row r="37" spans="1:11" ht="67" customHeight="1">
      <c r="A37" s="1058">
        <v>36</v>
      </c>
      <c r="B37" s="904" t="s">
        <v>1684</v>
      </c>
      <c r="C37" s="1068" t="s">
        <v>1685</v>
      </c>
      <c r="D37" s="1069"/>
      <c r="E37" s="1026">
        <v>5</v>
      </c>
      <c r="F37" s="352"/>
      <c r="G37" s="352" t="s">
        <v>3861</v>
      </c>
      <c r="H37" s="331" t="s">
        <v>3862</v>
      </c>
      <c r="I37" s="1073"/>
      <c r="J37" s="1070">
        <v>934</v>
      </c>
      <c r="K37" s="1072">
        <f t="shared" si="0"/>
        <v>4670</v>
      </c>
    </row>
    <row r="38" spans="1:11" ht="38.15" customHeight="1">
      <c r="A38" s="1058">
        <v>37</v>
      </c>
      <c r="B38" s="904" t="s">
        <v>1686</v>
      </c>
      <c r="C38" s="1068" t="s">
        <v>1687</v>
      </c>
      <c r="D38" s="1069"/>
      <c r="E38" s="1026">
        <v>2</v>
      </c>
      <c r="F38" s="352"/>
      <c r="G38" s="352" t="s">
        <v>3863</v>
      </c>
      <c r="H38" s="331" t="s">
        <v>3864</v>
      </c>
      <c r="I38" s="1073"/>
      <c r="J38" s="1070">
        <v>610</v>
      </c>
      <c r="K38" s="1072">
        <f t="shared" si="0"/>
        <v>1220</v>
      </c>
    </row>
    <row r="39" spans="1:11" ht="45" customHeight="1">
      <c r="A39" s="1058">
        <v>38</v>
      </c>
      <c r="B39" s="904" t="s">
        <v>1688</v>
      </c>
      <c r="C39" s="1068" t="s">
        <v>1689</v>
      </c>
      <c r="D39" s="1069"/>
      <c r="E39" s="1026">
        <v>10</v>
      </c>
      <c r="F39" s="1034"/>
      <c r="G39" s="352" t="s">
        <v>3865</v>
      </c>
      <c r="H39" s="331" t="s">
        <v>3866</v>
      </c>
      <c r="I39" s="1073"/>
      <c r="J39" s="1070">
        <v>491</v>
      </c>
      <c r="K39" s="1072">
        <f t="shared" si="0"/>
        <v>4910</v>
      </c>
    </row>
    <row r="40" spans="1:11" ht="51.65" customHeight="1">
      <c r="A40" s="1058">
        <v>39</v>
      </c>
      <c r="B40" s="904" t="s">
        <v>1690</v>
      </c>
      <c r="C40" s="1068" t="s">
        <v>1691</v>
      </c>
      <c r="D40" s="1069"/>
      <c r="E40" s="1026">
        <v>15</v>
      </c>
      <c r="F40" s="314" t="s">
        <v>3518</v>
      </c>
      <c r="G40" s="1074" t="s">
        <v>3867</v>
      </c>
      <c r="H40" s="1074" t="s">
        <v>1691</v>
      </c>
      <c r="I40" s="1073"/>
      <c r="J40" s="1070">
        <v>239.2</v>
      </c>
      <c r="K40" s="1072">
        <f t="shared" si="0"/>
        <v>3588</v>
      </c>
    </row>
    <row r="41" spans="1:11" ht="53.15" customHeight="1">
      <c r="A41" s="1058">
        <v>40</v>
      </c>
      <c r="B41" s="904" t="s">
        <v>1692</v>
      </c>
      <c r="C41" s="1068" t="s">
        <v>1693</v>
      </c>
      <c r="D41" s="1069"/>
      <c r="E41" s="1026">
        <v>15</v>
      </c>
      <c r="F41" s="314" t="s">
        <v>3518</v>
      </c>
      <c r="G41" s="1074" t="s">
        <v>3868</v>
      </c>
      <c r="H41" s="1074" t="s">
        <v>1693</v>
      </c>
      <c r="I41" s="1073"/>
      <c r="J41" s="1070">
        <v>275.60000000000002</v>
      </c>
      <c r="K41" s="1072">
        <f t="shared" si="0"/>
        <v>4134</v>
      </c>
    </row>
    <row r="42" spans="1:11" ht="54" customHeight="1">
      <c r="A42" s="1058">
        <v>41</v>
      </c>
      <c r="B42" s="904" t="s">
        <v>1694</v>
      </c>
      <c r="C42" s="1068" t="s">
        <v>1695</v>
      </c>
      <c r="D42" s="1069"/>
      <c r="E42" s="1026">
        <v>10</v>
      </c>
      <c r="F42" s="314" t="s">
        <v>3518</v>
      </c>
      <c r="G42" s="274" t="s">
        <v>3869</v>
      </c>
      <c r="H42" s="274" t="s">
        <v>1695</v>
      </c>
      <c r="I42" s="1073"/>
      <c r="J42" s="1070">
        <v>308.10000000000002</v>
      </c>
      <c r="K42" s="1072">
        <f t="shared" si="0"/>
        <v>3081</v>
      </c>
    </row>
    <row r="43" spans="1:11" ht="56.15" customHeight="1">
      <c r="A43" s="1058">
        <v>42</v>
      </c>
      <c r="B43" s="904" t="s">
        <v>1696</v>
      </c>
      <c r="C43" s="1068" t="s">
        <v>1697</v>
      </c>
      <c r="D43" s="1069"/>
      <c r="E43" s="1026">
        <v>10</v>
      </c>
      <c r="F43" s="314" t="s">
        <v>3518</v>
      </c>
      <c r="G43" s="274" t="s">
        <v>3870</v>
      </c>
      <c r="H43" s="274" t="s">
        <v>1697</v>
      </c>
      <c r="I43" s="1073"/>
      <c r="J43" s="1070">
        <v>357.5</v>
      </c>
      <c r="K43" s="1072">
        <f t="shared" si="0"/>
        <v>3575</v>
      </c>
    </row>
    <row r="44" spans="1:11" ht="55" customHeight="1">
      <c r="A44" s="1058">
        <v>43</v>
      </c>
      <c r="B44" s="904" t="s">
        <v>1698</v>
      </c>
      <c r="C44" s="1068" t="s">
        <v>1699</v>
      </c>
      <c r="D44" s="1069"/>
      <c r="E44" s="1026">
        <v>5</v>
      </c>
      <c r="F44" s="314" t="s">
        <v>3518</v>
      </c>
      <c r="G44" s="274" t="s">
        <v>3871</v>
      </c>
      <c r="H44" s="274" t="s">
        <v>1699</v>
      </c>
      <c r="I44" s="1073"/>
      <c r="J44" s="1070">
        <v>430.3</v>
      </c>
      <c r="K44" s="1072">
        <f t="shared" si="0"/>
        <v>2151.5</v>
      </c>
    </row>
    <row r="45" spans="1:11" ht="53.5" customHeight="1">
      <c r="A45" s="1058">
        <v>44</v>
      </c>
      <c r="B45" s="904" t="s">
        <v>1700</v>
      </c>
      <c r="C45" s="1068" t="s">
        <v>1701</v>
      </c>
      <c r="D45" s="1069"/>
      <c r="E45" s="1026">
        <v>5</v>
      </c>
      <c r="F45" s="314" t="s">
        <v>3518</v>
      </c>
      <c r="G45" s="274" t="s">
        <v>3872</v>
      </c>
      <c r="H45" s="274" t="s">
        <v>1701</v>
      </c>
      <c r="I45" s="1073"/>
      <c r="J45" s="1070">
        <v>624</v>
      </c>
      <c r="K45" s="1072">
        <f t="shared" si="0"/>
        <v>3120</v>
      </c>
    </row>
    <row r="46" spans="1:11" ht="49" customHeight="1">
      <c r="A46" s="1058">
        <v>45</v>
      </c>
      <c r="B46" s="904" t="s">
        <v>1702</v>
      </c>
      <c r="C46" s="1068" t="s">
        <v>1703</v>
      </c>
      <c r="D46" s="1069"/>
      <c r="E46" s="1026">
        <v>20</v>
      </c>
      <c r="F46" s="1034" t="s">
        <v>3631</v>
      </c>
      <c r="G46" s="1076"/>
      <c r="H46" s="1076" t="s">
        <v>3873</v>
      </c>
      <c r="I46" s="1073"/>
      <c r="J46" s="1070">
        <v>1230</v>
      </c>
      <c r="K46" s="1072">
        <f t="shared" si="0"/>
        <v>24600</v>
      </c>
    </row>
    <row r="47" spans="1:11" ht="50.15" customHeight="1">
      <c r="A47" s="1058">
        <v>46</v>
      </c>
      <c r="B47" s="904" t="s">
        <v>1704</v>
      </c>
      <c r="C47" s="1068" t="s">
        <v>1703</v>
      </c>
      <c r="D47" s="1069"/>
      <c r="E47" s="1026">
        <v>20</v>
      </c>
      <c r="F47" s="1034" t="s">
        <v>3631</v>
      </c>
      <c r="G47" s="1076"/>
      <c r="H47" s="1076" t="s">
        <v>3874</v>
      </c>
      <c r="I47" s="1073"/>
      <c r="J47" s="1070">
        <v>469</v>
      </c>
      <c r="K47" s="1072">
        <f t="shared" si="0"/>
        <v>9380</v>
      </c>
    </row>
    <row r="48" spans="1:11" ht="50.5" customHeight="1">
      <c r="A48" s="1058">
        <v>47</v>
      </c>
      <c r="B48" s="904" t="s">
        <v>1705</v>
      </c>
      <c r="C48" s="1068" t="s">
        <v>1706</v>
      </c>
      <c r="D48" s="1069"/>
      <c r="E48" s="1026">
        <v>2</v>
      </c>
      <c r="F48" s="1034" t="s">
        <v>3631</v>
      </c>
      <c r="G48" s="1076">
        <v>1027424</v>
      </c>
      <c r="H48" s="1078" t="s">
        <v>3875</v>
      </c>
      <c r="I48" s="1073"/>
      <c r="J48" s="1070">
        <v>9004</v>
      </c>
      <c r="K48" s="1072">
        <f t="shared" si="0"/>
        <v>18008</v>
      </c>
    </row>
    <row r="49" spans="1:11" ht="64.5" customHeight="1">
      <c r="A49" s="1058">
        <v>48</v>
      </c>
      <c r="B49" s="904" t="s">
        <v>1707</v>
      </c>
      <c r="C49" s="1068" t="s">
        <v>1708</v>
      </c>
      <c r="D49" s="1069"/>
      <c r="E49" s="1026">
        <v>8</v>
      </c>
      <c r="F49" s="1034"/>
      <c r="G49" s="352" t="s">
        <v>3876</v>
      </c>
      <c r="H49" s="331" t="s">
        <v>3877</v>
      </c>
      <c r="I49" s="1073"/>
      <c r="J49" s="1070">
        <v>209</v>
      </c>
      <c r="K49" s="1072">
        <f t="shared" si="0"/>
        <v>1672</v>
      </c>
    </row>
    <row r="50" spans="1:11" ht="59.15" customHeight="1">
      <c r="A50" s="1058">
        <v>49</v>
      </c>
      <c r="B50" s="904" t="s">
        <v>1709</v>
      </c>
      <c r="C50" s="1068" t="s">
        <v>1710</v>
      </c>
      <c r="D50" s="1069"/>
      <c r="E50" s="1026">
        <v>2</v>
      </c>
      <c r="F50" s="1034"/>
      <c r="G50" s="352" t="s">
        <v>3878</v>
      </c>
      <c r="H50" s="331" t="s">
        <v>3879</v>
      </c>
      <c r="I50" s="1073"/>
      <c r="J50" s="1070">
        <v>4540</v>
      </c>
      <c r="K50" s="1072">
        <f t="shared" si="0"/>
        <v>9080</v>
      </c>
    </row>
    <row r="51" spans="1:11" ht="47.15" customHeight="1">
      <c r="A51" s="1058">
        <v>50</v>
      </c>
      <c r="B51" s="904" t="s">
        <v>1711</v>
      </c>
      <c r="C51" s="1068" t="s">
        <v>1675</v>
      </c>
      <c r="D51" s="1069"/>
      <c r="E51" s="1026">
        <v>8</v>
      </c>
      <c r="F51" s="1034" t="s">
        <v>3518</v>
      </c>
      <c r="G51" s="1027" t="s">
        <v>3880</v>
      </c>
      <c r="H51" s="1027" t="s">
        <v>1675</v>
      </c>
      <c r="I51" s="1073"/>
      <c r="J51" s="1070">
        <v>204.1</v>
      </c>
      <c r="K51" s="1072">
        <f t="shared" si="0"/>
        <v>1632.8</v>
      </c>
    </row>
    <row r="52" spans="1:11" ht="59.5" customHeight="1">
      <c r="A52" s="1058">
        <v>51</v>
      </c>
      <c r="B52" s="904" t="s">
        <v>1712</v>
      </c>
      <c r="C52" s="1068" t="s">
        <v>1713</v>
      </c>
      <c r="D52" s="1069"/>
      <c r="E52" s="1026">
        <v>1</v>
      </c>
      <c r="F52" s="1034" t="s">
        <v>3208</v>
      </c>
      <c r="G52" s="1076"/>
      <c r="H52" s="1076"/>
      <c r="I52" s="1073"/>
      <c r="J52" s="1077"/>
      <c r="K52" s="1072">
        <f t="shared" si="0"/>
        <v>0</v>
      </c>
    </row>
    <row r="53" spans="1:11" ht="51.65" customHeight="1">
      <c r="A53" s="1058">
        <v>52</v>
      </c>
      <c r="B53" s="904" t="s">
        <v>1714</v>
      </c>
      <c r="C53" s="1068" t="s">
        <v>1715</v>
      </c>
      <c r="D53" s="1069"/>
      <c r="E53" s="1026">
        <v>1</v>
      </c>
      <c r="F53" s="1080" t="s">
        <v>3881</v>
      </c>
      <c r="G53" s="353" t="s">
        <v>3518</v>
      </c>
      <c r="H53" s="353" t="s">
        <v>3882</v>
      </c>
      <c r="I53" s="1073"/>
      <c r="J53" s="1065">
        <v>288</v>
      </c>
      <c r="K53" s="1072">
        <f t="shared" si="0"/>
        <v>288</v>
      </c>
    </row>
    <row r="54" spans="1:11" ht="15.4" customHeight="1">
      <c r="A54" s="1058">
        <v>53</v>
      </c>
      <c r="B54" s="904" t="s">
        <v>1716</v>
      </c>
      <c r="C54" s="1068" t="s">
        <v>1717</v>
      </c>
      <c r="D54" s="1069"/>
      <c r="E54" s="1026">
        <v>8</v>
      </c>
      <c r="F54" s="1076"/>
      <c r="G54" s="352" t="s">
        <v>3883</v>
      </c>
      <c r="H54" s="331" t="s">
        <v>3884</v>
      </c>
      <c r="I54" s="1073"/>
      <c r="J54" s="1070">
        <v>2505</v>
      </c>
      <c r="K54" s="1072">
        <f t="shared" si="0"/>
        <v>20040</v>
      </c>
    </row>
    <row r="55" spans="1:11" ht="15.4" customHeight="1">
      <c r="A55" s="1058">
        <v>54</v>
      </c>
      <c r="B55" s="904" t="s">
        <v>1718</v>
      </c>
      <c r="C55" s="1068" t="s">
        <v>1719</v>
      </c>
      <c r="D55" s="1069"/>
      <c r="E55" s="1026">
        <v>6</v>
      </c>
      <c r="F55" s="1076"/>
      <c r="G55" s="352" t="s">
        <v>3883</v>
      </c>
      <c r="H55" s="331" t="s">
        <v>3884</v>
      </c>
      <c r="I55" s="1073"/>
      <c r="J55" s="1070">
        <v>2505</v>
      </c>
      <c r="K55" s="1072">
        <f t="shared" si="0"/>
        <v>15030</v>
      </c>
    </row>
    <row r="56" spans="1:11" ht="61" customHeight="1">
      <c r="A56" s="1058">
        <v>55</v>
      </c>
      <c r="B56" s="904" t="s">
        <v>1720</v>
      </c>
      <c r="C56" s="1068" t="s">
        <v>1721</v>
      </c>
      <c r="D56" s="1069"/>
      <c r="E56" s="1026">
        <v>6</v>
      </c>
      <c r="F56" s="1034"/>
      <c r="G56" s="1027" t="s">
        <v>3885</v>
      </c>
      <c r="H56" s="1027" t="s">
        <v>1721</v>
      </c>
      <c r="I56" s="1073"/>
      <c r="J56" s="1070">
        <v>453.6</v>
      </c>
      <c r="K56" s="1072">
        <f t="shared" si="0"/>
        <v>2721.6000000000004</v>
      </c>
    </row>
    <row r="57" spans="1:11" ht="58" customHeight="1">
      <c r="A57" s="1058">
        <v>56</v>
      </c>
      <c r="B57" s="904" t="s">
        <v>1722</v>
      </c>
      <c r="C57" s="1068" t="s">
        <v>1723</v>
      </c>
      <c r="D57" s="1069"/>
      <c r="E57" s="1026">
        <v>10</v>
      </c>
      <c r="F57" s="1034"/>
      <c r="G57" s="1027" t="s">
        <v>3886</v>
      </c>
      <c r="H57" s="1027" t="s">
        <v>1723</v>
      </c>
      <c r="I57" s="1073"/>
      <c r="J57" s="1070">
        <v>210</v>
      </c>
      <c r="K57" s="1072">
        <f t="shared" si="0"/>
        <v>2100</v>
      </c>
    </row>
    <row r="58" spans="1:11" ht="46" customHeight="1">
      <c r="A58" s="1058">
        <v>57</v>
      </c>
      <c r="B58" s="904" t="s">
        <v>1724</v>
      </c>
      <c r="C58" s="1068" t="s">
        <v>1725</v>
      </c>
      <c r="D58" s="1069"/>
      <c r="E58" s="1026">
        <v>10</v>
      </c>
      <c r="F58" s="1034"/>
      <c r="G58" s="1027" t="s">
        <v>3887</v>
      </c>
      <c r="H58" s="1027" t="s">
        <v>1725</v>
      </c>
      <c r="I58" s="1073"/>
      <c r="J58" s="1070">
        <v>196.8</v>
      </c>
      <c r="K58" s="1072">
        <f t="shared" si="0"/>
        <v>1968</v>
      </c>
    </row>
    <row r="59" spans="1:11" ht="66" customHeight="1">
      <c r="A59" s="1058">
        <v>58</v>
      </c>
      <c r="B59" s="904" t="s">
        <v>1726</v>
      </c>
      <c r="C59" s="1068" t="s">
        <v>1727</v>
      </c>
      <c r="D59" s="1069"/>
      <c r="E59" s="1026">
        <v>10</v>
      </c>
      <c r="F59" s="1034"/>
      <c r="G59" s="1076">
        <v>1107072</v>
      </c>
      <c r="H59" s="1078" t="s">
        <v>3888</v>
      </c>
      <c r="I59" s="1073"/>
      <c r="J59" s="1081">
        <v>454</v>
      </c>
      <c r="K59" s="1072">
        <f t="shared" si="0"/>
        <v>4540</v>
      </c>
    </row>
    <row r="60" spans="1:11" ht="44.5" customHeight="1">
      <c r="A60" s="1058">
        <v>59</v>
      </c>
      <c r="B60" s="904" t="s">
        <v>1728</v>
      </c>
      <c r="C60" s="1068" t="s">
        <v>1675</v>
      </c>
      <c r="D60" s="1069"/>
      <c r="E60" s="1026">
        <v>10</v>
      </c>
      <c r="F60" s="1034"/>
      <c r="G60" s="1027" t="s">
        <v>3889</v>
      </c>
      <c r="H60" s="1027" t="s">
        <v>1675</v>
      </c>
      <c r="I60" s="1073"/>
      <c r="J60" s="1070">
        <v>152.4</v>
      </c>
      <c r="K60" s="1072">
        <f t="shared" si="0"/>
        <v>1524</v>
      </c>
    </row>
    <row r="61" spans="1:11" ht="53.15" customHeight="1">
      <c r="A61" s="1058">
        <v>60</v>
      </c>
      <c r="B61" s="904" t="s">
        <v>1729</v>
      </c>
      <c r="C61" s="1068" t="s">
        <v>1730</v>
      </c>
      <c r="D61" s="1069"/>
      <c r="E61" s="1026">
        <v>10</v>
      </c>
      <c r="F61" s="1034"/>
      <c r="G61" s="1027" t="s">
        <v>3890</v>
      </c>
      <c r="H61" s="1027" t="s">
        <v>1730</v>
      </c>
      <c r="I61" s="1073"/>
      <c r="J61" s="1070">
        <v>39.6</v>
      </c>
      <c r="K61" s="1072">
        <f t="shared" si="0"/>
        <v>396</v>
      </c>
    </row>
    <row r="62" spans="1:11" ht="38.5" customHeight="1">
      <c r="A62" s="1058">
        <v>61</v>
      </c>
      <c r="B62" s="904" t="s">
        <v>1731</v>
      </c>
      <c r="C62" s="1068" t="s">
        <v>1732</v>
      </c>
      <c r="D62" s="1069"/>
      <c r="E62" s="1026">
        <v>10</v>
      </c>
      <c r="F62" s="1034"/>
      <c r="G62" s="1076"/>
      <c r="H62" s="1076" t="s">
        <v>3891</v>
      </c>
      <c r="I62" s="1073"/>
      <c r="J62" s="1070">
        <v>95</v>
      </c>
      <c r="K62" s="1072">
        <f t="shared" si="0"/>
        <v>950</v>
      </c>
    </row>
    <row r="63" spans="1:11" ht="51.65" customHeight="1">
      <c r="A63" s="1058">
        <v>62</v>
      </c>
      <c r="B63" s="904" t="s">
        <v>1733</v>
      </c>
      <c r="C63" s="1082"/>
      <c r="D63" s="1069"/>
      <c r="E63" s="1026">
        <v>1</v>
      </c>
      <c r="F63" s="1034"/>
      <c r="G63" s="1076"/>
      <c r="H63" s="1083" t="s">
        <v>3892</v>
      </c>
      <c r="I63" s="1073"/>
      <c r="J63" s="1065">
        <v>8500</v>
      </c>
      <c r="K63" s="1072">
        <f t="shared" si="0"/>
        <v>8500</v>
      </c>
    </row>
    <row r="64" spans="1:11" ht="55" customHeight="1">
      <c r="A64" s="1058">
        <v>63</v>
      </c>
      <c r="B64" s="904" t="s">
        <v>1734</v>
      </c>
      <c r="C64" s="1068" t="s">
        <v>1735</v>
      </c>
      <c r="D64" s="1069"/>
      <c r="E64" s="1026">
        <v>15</v>
      </c>
      <c r="F64" s="1034" t="s">
        <v>3518</v>
      </c>
      <c r="G64" s="1027" t="s">
        <v>3893</v>
      </c>
      <c r="H64" s="1027" t="s">
        <v>1735</v>
      </c>
      <c r="I64" s="1073"/>
      <c r="J64" s="1070">
        <v>449.8</v>
      </c>
      <c r="K64" s="1072">
        <f t="shared" si="0"/>
        <v>6747</v>
      </c>
    </row>
    <row r="65" spans="1:11" ht="45.65" customHeight="1">
      <c r="A65" s="1058">
        <v>64</v>
      </c>
      <c r="B65" s="904" t="s">
        <v>1736</v>
      </c>
      <c r="C65" s="1068" t="s">
        <v>1737</v>
      </c>
      <c r="D65" s="1069"/>
      <c r="E65" s="1026">
        <v>15</v>
      </c>
      <c r="F65" s="1034" t="s">
        <v>3518</v>
      </c>
      <c r="G65" s="1027" t="s">
        <v>3894</v>
      </c>
      <c r="H65" s="1027" t="s">
        <v>1737</v>
      </c>
      <c r="I65" s="1073"/>
      <c r="J65" s="1070">
        <v>374.4</v>
      </c>
      <c r="K65" s="1072">
        <f t="shared" si="0"/>
        <v>5616</v>
      </c>
    </row>
    <row r="66" spans="1:11" ht="47.15" customHeight="1">
      <c r="A66" s="1058">
        <v>65</v>
      </c>
      <c r="B66" s="904" t="s">
        <v>1738</v>
      </c>
      <c r="C66" s="1068" t="s">
        <v>1675</v>
      </c>
      <c r="D66" s="1069"/>
      <c r="E66" s="1026">
        <v>10</v>
      </c>
      <c r="F66" s="1034" t="s">
        <v>3518</v>
      </c>
      <c r="G66" s="1027" t="s">
        <v>3895</v>
      </c>
      <c r="H66" s="1027" t="s">
        <v>1675</v>
      </c>
      <c r="I66" s="1073"/>
      <c r="J66" s="1070">
        <v>273</v>
      </c>
      <c r="K66" s="1072">
        <f t="shared" si="0"/>
        <v>2730</v>
      </c>
    </row>
    <row r="67" spans="1:11" ht="54" customHeight="1">
      <c r="A67" s="1058">
        <v>66</v>
      </c>
      <c r="B67" s="904" t="s">
        <v>1739</v>
      </c>
      <c r="C67" s="1068" t="s">
        <v>1740</v>
      </c>
      <c r="D67" s="1069"/>
      <c r="E67" s="1026">
        <v>15</v>
      </c>
      <c r="F67" s="1034" t="s">
        <v>3208</v>
      </c>
      <c r="G67" s="1076"/>
      <c r="H67" s="1076"/>
      <c r="I67" s="1073"/>
      <c r="J67" s="1077"/>
      <c r="K67" s="1072">
        <f t="shared" ref="K67:K130" si="1">J67*E67</f>
        <v>0</v>
      </c>
    </row>
    <row r="68" spans="1:11" ht="53.5" customHeight="1">
      <c r="A68" s="1058">
        <v>67</v>
      </c>
      <c r="B68" s="904" t="s">
        <v>1741</v>
      </c>
      <c r="C68" s="1068" t="s">
        <v>1717</v>
      </c>
      <c r="D68" s="1069"/>
      <c r="E68" s="1026">
        <v>10</v>
      </c>
      <c r="F68" s="1034"/>
      <c r="G68" s="352" t="s">
        <v>3896</v>
      </c>
      <c r="H68" s="331" t="s">
        <v>3897</v>
      </c>
      <c r="I68" s="1073"/>
      <c r="J68" s="1070">
        <v>368</v>
      </c>
      <c r="K68" s="1072">
        <f t="shared" si="1"/>
        <v>3680</v>
      </c>
    </row>
    <row r="69" spans="1:11" ht="51" customHeight="1">
      <c r="A69" s="1058">
        <v>68</v>
      </c>
      <c r="B69" s="904" t="s">
        <v>1742</v>
      </c>
      <c r="C69" s="1068" t="s">
        <v>1743</v>
      </c>
      <c r="D69" s="1069"/>
      <c r="E69" s="1026">
        <v>8</v>
      </c>
      <c r="F69" s="1034"/>
      <c r="G69" s="352" t="s">
        <v>3898</v>
      </c>
      <c r="H69" s="331" t="s">
        <v>3899</v>
      </c>
      <c r="I69" s="1073"/>
      <c r="J69" s="1070">
        <v>568</v>
      </c>
      <c r="K69" s="1072">
        <f t="shared" si="1"/>
        <v>4544</v>
      </c>
    </row>
    <row r="70" spans="1:11" ht="40" customHeight="1">
      <c r="A70" s="1058">
        <v>69</v>
      </c>
      <c r="B70" s="904" t="s">
        <v>1744</v>
      </c>
      <c r="C70" s="1068" t="s">
        <v>1745</v>
      </c>
      <c r="D70" s="1069"/>
      <c r="E70" s="1026">
        <v>10</v>
      </c>
      <c r="F70" s="1034"/>
      <c r="G70" s="1027" t="s">
        <v>3900</v>
      </c>
      <c r="H70" s="1027" t="s">
        <v>3901</v>
      </c>
      <c r="I70" s="1073"/>
      <c r="J70" s="1070">
        <v>84</v>
      </c>
      <c r="K70" s="1072">
        <f t="shared" si="1"/>
        <v>840</v>
      </c>
    </row>
    <row r="71" spans="1:11" ht="40.5" customHeight="1">
      <c r="A71" s="1058">
        <v>70</v>
      </c>
      <c r="B71" s="904" t="s">
        <v>1746</v>
      </c>
      <c r="C71" s="1068" t="s">
        <v>1747</v>
      </c>
      <c r="D71" s="1069"/>
      <c r="E71" s="1026"/>
      <c r="F71" s="1034"/>
      <c r="G71" s="1027" t="s">
        <v>3902</v>
      </c>
      <c r="H71" s="1027" t="s">
        <v>3903</v>
      </c>
      <c r="I71" s="1073"/>
      <c r="J71" s="1070">
        <v>98.4</v>
      </c>
      <c r="K71" s="1072">
        <f t="shared" si="1"/>
        <v>0</v>
      </c>
    </row>
    <row r="72" spans="1:11" ht="49.5" customHeight="1">
      <c r="A72" s="1058">
        <v>71</v>
      </c>
      <c r="B72" s="904" t="s">
        <v>1748</v>
      </c>
      <c r="C72" s="1068" t="s">
        <v>1749</v>
      </c>
      <c r="D72" s="1069"/>
      <c r="E72" s="1026">
        <v>4</v>
      </c>
      <c r="F72" s="1034"/>
      <c r="G72" s="352" t="s">
        <v>3904</v>
      </c>
      <c r="H72" s="331" t="s">
        <v>3905</v>
      </c>
      <c r="I72" s="1073"/>
      <c r="J72" s="1070">
        <v>412</v>
      </c>
      <c r="K72" s="1072">
        <f t="shared" si="1"/>
        <v>1648</v>
      </c>
    </row>
    <row r="73" spans="1:11" ht="42" customHeight="1">
      <c r="A73" s="1058">
        <v>72</v>
      </c>
      <c r="B73" s="904" t="s">
        <v>1750</v>
      </c>
      <c r="C73" s="1068" t="s">
        <v>1749</v>
      </c>
      <c r="D73" s="1069"/>
      <c r="E73" s="1026">
        <v>4</v>
      </c>
      <c r="F73" s="1034"/>
      <c r="G73" s="352" t="s">
        <v>3906</v>
      </c>
      <c r="H73" s="331" t="s">
        <v>3907</v>
      </c>
      <c r="I73" s="1073"/>
      <c r="J73" s="1070">
        <v>412</v>
      </c>
      <c r="K73" s="1072">
        <f t="shared" si="1"/>
        <v>1648</v>
      </c>
    </row>
    <row r="74" spans="1:11" ht="47.15" customHeight="1">
      <c r="A74" s="1058">
        <v>73</v>
      </c>
      <c r="B74" s="904" t="s">
        <v>1751</v>
      </c>
      <c r="C74" s="1068" t="s">
        <v>1752</v>
      </c>
      <c r="D74" s="1069"/>
      <c r="E74" s="1026">
        <v>4</v>
      </c>
      <c r="F74" s="352"/>
      <c r="G74" s="352" t="s">
        <v>3908</v>
      </c>
      <c r="H74" s="331" t="s">
        <v>3909</v>
      </c>
      <c r="I74" s="1075"/>
      <c r="J74" s="1070">
        <v>423</v>
      </c>
      <c r="K74" s="1072">
        <f t="shared" si="1"/>
        <v>1692</v>
      </c>
    </row>
    <row r="75" spans="1:11" ht="52" customHeight="1">
      <c r="A75" s="1058">
        <v>74</v>
      </c>
      <c r="B75" s="904" t="s">
        <v>1753</v>
      </c>
      <c r="C75" s="1068" t="s">
        <v>1754</v>
      </c>
      <c r="D75" s="1069"/>
      <c r="E75" s="1026">
        <v>8</v>
      </c>
      <c r="F75" s="1034" t="s">
        <v>3518</v>
      </c>
      <c r="G75" s="1027" t="s">
        <v>3514</v>
      </c>
      <c r="H75" s="1027" t="s">
        <v>1754</v>
      </c>
      <c r="I75" s="1075"/>
      <c r="J75" s="1070">
        <v>193.7</v>
      </c>
      <c r="K75" s="1072">
        <f t="shared" si="1"/>
        <v>1549.6</v>
      </c>
    </row>
    <row r="76" spans="1:11" ht="38.15" customHeight="1">
      <c r="A76" s="1058">
        <v>75</v>
      </c>
      <c r="B76" s="904" t="s">
        <v>1755</v>
      </c>
      <c r="C76" s="1068" t="s">
        <v>1675</v>
      </c>
      <c r="D76" s="1069"/>
      <c r="E76" s="1026">
        <v>8</v>
      </c>
      <c r="F76" s="1034" t="s">
        <v>3518</v>
      </c>
      <c r="G76" s="1027" t="s">
        <v>3889</v>
      </c>
      <c r="H76" s="1027" t="s">
        <v>1675</v>
      </c>
      <c r="I76" s="1075"/>
      <c r="J76" s="1070">
        <v>165.1</v>
      </c>
      <c r="K76" s="1072">
        <f t="shared" si="1"/>
        <v>1320.8</v>
      </c>
    </row>
    <row r="77" spans="1:11" ht="42" customHeight="1">
      <c r="A77" s="1058">
        <v>76</v>
      </c>
      <c r="B77" s="904" t="s">
        <v>1756</v>
      </c>
      <c r="C77" s="1068" t="s">
        <v>1725</v>
      </c>
      <c r="D77" s="1069"/>
      <c r="E77" s="1026">
        <v>10</v>
      </c>
      <c r="F77" s="1076"/>
      <c r="G77" s="1027" t="s">
        <v>3910</v>
      </c>
      <c r="H77" s="1027" t="s">
        <v>1725</v>
      </c>
      <c r="I77" s="1075"/>
      <c r="J77" s="1070">
        <v>192</v>
      </c>
      <c r="K77" s="1072">
        <f t="shared" si="1"/>
        <v>1920</v>
      </c>
    </row>
    <row r="78" spans="1:11" ht="43" customHeight="1">
      <c r="A78" s="1058">
        <v>77</v>
      </c>
      <c r="B78" s="904" t="s">
        <v>1757</v>
      </c>
      <c r="C78" s="1068" t="s">
        <v>1725</v>
      </c>
      <c r="D78" s="1069"/>
      <c r="E78" s="1026"/>
      <c r="F78" s="1076"/>
      <c r="G78" s="1027" t="s">
        <v>3910</v>
      </c>
      <c r="H78" s="1027" t="s">
        <v>1725</v>
      </c>
      <c r="I78" s="1075"/>
      <c r="J78" s="1070">
        <v>192</v>
      </c>
      <c r="K78" s="1072">
        <f t="shared" si="1"/>
        <v>0</v>
      </c>
    </row>
    <row r="79" spans="1:11" ht="33" customHeight="1">
      <c r="A79" s="1058">
        <v>78</v>
      </c>
      <c r="B79" s="904" t="s">
        <v>1758</v>
      </c>
      <c r="C79" s="1068" t="s">
        <v>1759</v>
      </c>
      <c r="D79" s="1069"/>
      <c r="E79" s="1026">
        <v>8</v>
      </c>
      <c r="F79" s="1034"/>
      <c r="G79" s="1027" t="s">
        <v>3911</v>
      </c>
      <c r="H79" s="1027" t="s">
        <v>1759</v>
      </c>
      <c r="I79" s="1075"/>
      <c r="J79" s="1084">
        <v>231.6</v>
      </c>
      <c r="K79" s="1072">
        <f t="shared" si="1"/>
        <v>1852.8</v>
      </c>
    </row>
    <row r="80" spans="1:11" ht="44.5" customHeight="1">
      <c r="A80" s="1058">
        <v>79</v>
      </c>
      <c r="B80" s="904" t="s">
        <v>1760</v>
      </c>
      <c r="C80" s="1068" t="s">
        <v>1725</v>
      </c>
      <c r="D80" s="1069"/>
      <c r="E80" s="1026">
        <v>8</v>
      </c>
      <c r="F80" s="1034"/>
      <c r="G80" s="1027" t="s">
        <v>3912</v>
      </c>
      <c r="H80" s="1027" t="s">
        <v>1725</v>
      </c>
      <c r="I80" s="1075"/>
      <c r="J80" s="1070">
        <v>169.2</v>
      </c>
      <c r="K80" s="1072">
        <f t="shared" si="1"/>
        <v>1353.6</v>
      </c>
    </row>
    <row r="81" spans="1:11" ht="43.5" customHeight="1">
      <c r="A81" s="1058">
        <v>80</v>
      </c>
      <c r="B81" s="904" t="s">
        <v>1761</v>
      </c>
      <c r="C81" s="1068" t="s">
        <v>1762</v>
      </c>
      <c r="D81" s="1069"/>
      <c r="E81" s="1026">
        <v>6</v>
      </c>
      <c r="F81" s="1034"/>
      <c r="G81" s="1076"/>
      <c r="H81" s="1076"/>
      <c r="I81" s="1075"/>
      <c r="J81" s="1077"/>
      <c r="K81" s="1072">
        <f t="shared" si="1"/>
        <v>0</v>
      </c>
    </row>
    <row r="82" spans="1:11" ht="42" customHeight="1">
      <c r="A82" s="1058">
        <v>81</v>
      </c>
      <c r="B82" s="904" t="s">
        <v>1763</v>
      </c>
      <c r="C82" s="1068" t="s">
        <v>1764</v>
      </c>
      <c r="D82" s="1069"/>
      <c r="E82" s="1026">
        <v>4</v>
      </c>
      <c r="F82" s="1034" t="s">
        <v>3518</v>
      </c>
      <c r="G82" s="1027" t="s">
        <v>3913</v>
      </c>
      <c r="H82" s="1027" t="s">
        <v>1764</v>
      </c>
      <c r="I82" s="1075"/>
      <c r="J82" s="1070">
        <v>70.2</v>
      </c>
      <c r="K82" s="1072">
        <f t="shared" si="1"/>
        <v>280.8</v>
      </c>
    </row>
    <row r="83" spans="1:11" ht="46.5" customHeight="1">
      <c r="A83" s="1058">
        <v>82</v>
      </c>
      <c r="B83" s="904" t="s">
        <v>1765</v>
      </c>
      <c r="C83" s="1068" t="s">
        <v>1766</v>
      </c>
      <c r="D83" s="1069"/>
      <c r="E83" s="1026">
        <v>24</v>
      </c>
      <c r="F83" s="1034"/>
      <c r="G83" s="1076"/>
      <c r="H83" s="1076"/>
      <c r="I83" s="1075"/>
      <c r="J83" s="1077"/>
      <c r="K83" s="1072">
        <f t="shared" si="1"/>
        <v>0</v>
      </c>
    </row>
    <row r="84" spans="1:11" ht="64" customHeight="1">
      <c r="A84" s="1058">
        <v>83</v>
      </c>
      <c r="B84" s="904" t="s">
        <v>1767</v>
      </c>
      <c r="C84" s="1068" t="s">
        <v>1768</v>
      </c>
      <c r="D84" s="1069"/>
      <c r="E84" s="1026">
        <v>60</v>
      </c>
      <c r="F84" s="1034"/>
      <c r="G84" s="1083" t="s">
        <v>3914</v>
      </c>
      <c r="H84" s="1083" t="s">
        <v>1768</v>
      </c>
      <c r="I84" s="1073"/>
      <c r="J84" s="1077"/>
      <c r="K84" s="1072">
        <f t="shared" si="1"/>
        <v>0</v>
      </c>
    </row>
    <row r="85" spans="1:11" ht="44.5" customHeight="1">
      <c r="A85" s="1058">
        <v>84</v>
      </c>
      <c r="B85" s="904" t="s">
        <v>1769</v>
      </c>
      <c r="C85" s="1068" t="s">
        <v>1770</v>
      </c>
      <c r="D85" s="1069"/>
      <c r="E85" s="1026">
        <v>20</v>
      </c>
      <c r="F85" s="1034"/>
      <c r="G85" s="1076"/>
      <c r="H85" s="1076"/>
      <c r="I85" s="1073"/>
      <c r="J85" s="1077"/>
      <c r="K85" s="1072">
        <f t="shared" si="1"/>
        <v>0</v>
      </c>
    </row>
    <row r="86" spans="1:11" ht="41.5" customHeight="1">
      <c r="A86" s="1058">
        <v>85</v>
      </c>
      <c r="B86" s="904" t="s">
        <v>1771</v>
      </c>
      <c r="C86" s="1068" t="s">
        <v>1759</v>
      </c>
      <c r="D86" s="1069"/>
      <c r="E86" s="1026">
        <v>6</v>
      </c>
      <c r="F86" s="355" t="s">
        <v>3915</v>
      </c>
      <c r="G86" s="1085" t="s">
        <v>3631</v>
      </c>
      <c r="H86" s="331" t="s">
        <v>3916</v>
      </c>
      <c r="I86" s="1073"/>
      <c r="J86" s="1086">
        <v>860</v>
      </c>
      <c r="K86" s="1072">
        <f t="shared" si="1"/>
        <v>5160</v>
      </c>
    </row>
    <row r="87" spans="1:11" ht="44.5" customHeight="1">
      <c r="A87" s="1058">
        <v>86</v>
      </c>
      <c r="B87" s="904" t="s">
        <v>1772</v>
      </c>
      <c r="C87" s="1068" t="s">
        <v>1773</v>
      </c>
      <c r="D87" s="1069"/>
      <c r="E87" s="1026">
        <v>6</v>
      </c>
      <c r="F87" s="1027" t="s">
        <v>3917</v>
      </c>
      <c r="G87" s="1085" t="s">
        <v>3631</v>
      </c>
      <c r="H87" s="1027" t="s">
        <v>3918</v>
      </c>
      <c r="I87" s="1073"/>
      <c r="J87" s="1086">
        <v>526</v>
      </c>
      <c r="K87" s="1072">
        <f t="shared" si="1"/>
        <v>3156</v>
      </c>
    </row>
    <row r="88" spans="1:11" ht="41.5" customHeight="1">
      <c r="A88" s="1058">
        <v>87</v>
      </c>
      <c r="B88" s="904" t="s">
        <v>1774</v>
      </c>
      <c r="C88" s="1068" t="s">
        <v>1775</v>
      </c>
      <c r="D88" s="1069"/>
      <c r="E88" s="1026">
        <v>6</v>
      </c>
      <c r="F88" s="1034"/>
      <c r="G88" s="1076"/>
      <c r="H88" s="1076"/>
      <c r="I88" s="1073"/>
      <c r="J88" s="1077"/>
      <c r="K88" s="1072">
        <f t="shared" si="1"/>
        <v>0</v>
      </c>
    </row>
    <row r="89" spans="1:11" ht="48" customHeight="1">
      <c r="A89" s="1058">
        <v>88</v>
      </c>
      <c r="B89" s="904" t="s">
        <v>1776</v>
      </c>
      <c r="C89" s="1068" t="s">
        <v>1777</v>
      </c>
      <c r="D89" s="1069"/>
      <c r="E89" s="1026">
        <v>8</v>
      </c>
      <c r="F89" s="1034"/>
      <c r="G89" s="1076"/>
      <c r="H89" s="331" t="s">
        <v>1776</v>
      </c>
      <c r="I89" s="1073"/>
      <c r="J89" s="1070">
        <v>875</v>
      </c>
      <c r="K89" s="1072">
        <f t="shared" si="1"/>
        <v>7000</v>
      </c>
    </row>
    <row r="90" spans="1:11" ht="48" customHeight="1">
      <c r="A90" s="1058">
        <v>89</v>
      </c>
      <c r="B90" s="904" t="s">
        <v>1778</v>
      </c>
      <c r="C90" s="1068" t="s">
        <v>1779</v>
      </c>
      <c r="D90" s="1069"/>
      <c r="E90" s="1026">
        <v>10</v>
      </c>
      <c r="F90" s="352"/>
      <c r="G90" s="352" t="s">
        <v>3919</v>
      </c>
      <c r="H90" s="331" t="s">
        <v>3920</v>
      </c>
      <c r="I90" s="1073"/>
      <c r="J90" s="1070">
        <v>255</v>
      </c>
      <c r="K90" s="1072">
        <f t="shared" si="1"/>
        <v>2550</v>
      </c>
    </row>
    <row r="91" spans="1:11" ht="54.65" customHeight="1">
      <c r="A91" s="1058">
        <v>90</v>
      </c>
      <c r="B91" s="904" t="s">
        <v>1780</v>
      </c>
      <c r="C91" s="1068" t="s">
        <v>1781</v>
      </c>
      <c r="D91" s="1069"/>
      <c r="E91" s="1026">
        <v>10</v>
      </c>
      <c r="F91" s="352"/>
      <c r="G91" s="352" t="s">
        <v>3921</v>
      </c>
      <c r="H91" s="331" t="s">
        <v>3922</v>
      </c>
      <c r="I91" s="1073"/>
      <c r="J91" s="1070">
        <v>286</v>
      </c>
      <c r="K91" s="1072">
        <f t="shared" si="1"/>
        <v>2860</v>
      </c>
    </row>
    <row r="92" spans="1:11" ht="50.15" customHeight="1">
      <c r="A92" s="1058">
        <v>91</v>
      </c>
      <c r="B92" s="904" t="s">
        <v>1782</v>
      </c>
      <c r="C92" s="1068" t="s">
        <v>1783</v>
      </c>
      <c r="D92" s="1069"/>
      <c r="E92" s="1026">
        <v>10</v>
      </c>
      <c r="F92" s="352"/>
      <c r="G92" s="352" t="s">
        <v>3923</v>
      </c>
      <c r="H92" s="331" t="s">
        <v>3924</v>
      </c>
      <c r="I92" s="1073"/>
      <c r="J92" s="1070">
        <v>370</v>
      </c>
      <c r="K92" s="1072">
        <f t="shared" si="1"/>
        <v>3700</v>
      </c>
    </row>
    <row r="93" spans="1:11" ht="43.5" customHeight="1">
      <c r="A93" s="1058">
        <v>92</v>
      </c>
      <c r="B93" s="904" t="s">
        <v>1784</v>
      </c>
      <c r="C93" s="1068" t="s">
        <v>1785</v>
      </c>
      <c r="D93" s="1069"/>
      <c r="E93" s="1026">
        <v>8</v>
      </c>
      <c r="F93" s="1034"/>
      <c r="G93" s="352" t="s">
        <v>3917</v>
      </c>
      <c r="H93" s="331" t="s">
        <v>3918</v>
      </c>
      <c r="I93" s="1073"/>
      <c r="J93" s="1070">
        <v>548</v>
      </c>
      <c r="K93" s="1072">
        <f t="shared" si="1"/>
        <v>4384</v>
      </c>
    </row>
    <row r="94" spans="1:11" ht="44.5" customHeight="1">
      <c r="A94" s="1058">
        <v>93</v>
      </c>
      <c r="B94" s="904" t="s">
        <v>1786</v>
      </c>
      <c r="C94" s="1068" t="s">
        <v>1787</v>
      </c>
      <c r="D94" s="1069"/>
      <c r="E94" s="1026">
        <v>8</v>
      </c>
      <c r="F94" s="1034"/>
      <c r="G94" s="352" t="s">
        <v>3876</v>
      </c>
      <c r="H94" s="331" t="s">
        <v>3925</v>
      </c>
      <c r="I94" s="1073"/>
      <c r="J94" s="1070">
        <v>1124</v>
      </c>
      <c r="K94" s="1072">
        <f t="shared" si="1"/>
        <v>8992</v>
      </c>
    </row>
    <row r="95" spans="1:11" ht="45" customHeight="1">
      <c r="A95" s="1058">
        <v>94</v>
      </c>
      <c r="B95" s="904" t="s">
        <v>1788</v>
      </c>
      <c r="C95" s="1068" t="s">
        <v>1789</v>
      </c>
      <c r="D95" s="1069"/>
      <c r="E95" s="1026">
        <v>6</v>
      </c>
      <c r="F95" s="1034"/>
      <c r="G95" s="352" t="s">
        <v>3915</v>
      </c>
      <c r="H95" s="331" t="s">
        <v>3916</v>
      </c>
      <c r="I95" s="1073"/>
      <c r="J95" s="1070">
        <v>874</v>
      </c>
      <c r="K95" s="1072">
        <f t="shared" si="1"/>
        <v>5244</v>
      </c>
    </row>
    <row r="96" spans="1:11" ht="38.5" customHeight="1">
      <c r="A96" s="1058">
        <v>95</v>
      </c>
      <c r="B96" s="904" t="s">
        <v>1790</v>
      </c>
      <c r="C96" s="1068" t="s">
        <v>1785</v>
      </c>
      <c r="D96" s="1069"/>
      <c r="E96" s="1026">
        <v>8</v>
      </c>
      <c r="F96" s="1034"/>
      <c r="G96" s="1076"/>
      <c r="H96" s="331" t="s">
        <v>3926</v>
      </c>
      <c r="I96" s="1073"/>
      <c r="J96" s="1070">
        <v>912</v>
      </c>
      <c r="K96" s="1072">
        <f t="shared" si="1"/>
        <v>7296</v>
      </c>
    </row>
    <row r="97" spans="1:11" ht="35.15" customHeight="1">
      <c r="A97" s="1058">
        <v>96</v>
      </c>
      <c r="B97" s="904" t="s">
        <v>1791</v>
      </c>
      <c r="C97" s="1068" t="s">
        <v>1792</v>
      </c>
      <c r="D97" s="1069"/>
      <c r="E97" s="1026">
        <v>8</v>
      </c>
      <c r="F97" s="1034"/>
      <c r="G97" s="352" t="s">
        <v>3927</v>
      </c>
      <c r="H97" s="331" t="s">
        <v>3928</v>
      </c>
      <c r="I97" s="1073"/>
      <c r="J97" s="1070">
        <v>312</v>
      </c>
      <c r="K97" s="1072">
        <f t="shared" si="1"/>
        <v>2496</v>
      </c>
    </row>
    <row r="98" spans="1:11" ht="59.15" customHeight="1">
      <c r="A98" s="1058">
        <v>97</v>
      </c>
      <c r="B98" s="904" t="s">
        <v>1793</v>
      </c>
      <c r="C98" s="1068" t="s">
        <v>1794</v>
      </c>
      <c r="D98" s="1069"/>
      <c r="E98" s="1026">
        <v>6</v>
      </c>
      <c r="F98" s="1034"/>
      <c r="G98" s="352" t="s">
        <v>3929</v>
      </c>
      <c r="H98" s="331" t="s">
        <v>3930</v>
      </c>
      <c r="I98" s="1073"/>
      <c r="J98" s="1070">
        <v>469</v>
      </c>
      <c r="K98" s="1072">
        <f t="shared" si="1"/>
        <v>2814</v>
      </c>
    </row>
    <row r="99" spans="1:11" ht="54" customHeight="1">
      <c r="A99" s="1058">
        <v>98</v>
      </c>
      <c r="B99" s="904" t="s">
        <v>1795</v>
      </c>
      <c r="C99" s="1068" t="s">
        <v>1796</v>
      </c>
      <c r="D99" s="1069"/>
      <c r="E99" s="1026">
        <v>2</v>
      </c>
      <c r="F99" s="1034"/>
      <c r="G99" s="352" t="s">
        <v>3931</v>
      </c>
      <c r="H99" s="331" t="s">
        <v>3932</v>
      </c>
      <c r="I99" s="1073"/>
      <c r="J99" s="1070">
        <v>1016</v>
      </c>
      <c r="K99" s="1072">
        <f t="shared" si="1"/>
        <v>2032</v>
      </c>
    </row>
    <row r="100" spans="1:11" ht="55" customHeight="1">
      <c r="A100" s="1058">
        <v>99</v>
      </c>
      <c r="B100" s="904" t="s">
        <v>1797</v>
      </c>
      <c r="C100" s="1068" t="s">
        <v>1798</v>
      </c>
      <c r="D100" s="1069"/>
      <c r="E100" s="1026">
        <v>4</v>
      </c>
      <c r="F100" s="1034"/>
      <c r="G100" s="1076"/>
      <c r="H100" s="1076" t="s">
        <v>3208</v>
      </c>
      <c r="I100" s="1073"/>
      <c r="J100" s="1077"/>
      <c r="K100" s="1072">
        <f t="shared" si="1"/>
        <v>0</v>
      </c>
    </row>
    <row r="101" spans="1:11" ht="61" customHeight="1">
      <c r="A101" s="1058">
        <v>100</v>
      </c>
      <c r="B101" s="904" t="s">
        <v>1799</v>
      </c>
      <c r="C101" s="1068" t="s">
        <v>1794</v>
      </c>
      <c r="D101" s="1069"/>
      <c r="E101" s="1026">
        <v>10</v>
      </c>
      <c r="F101" s="1034"/>
      <c r="G101" s="1076"/>
      <c r="H101" s="1076" t="s">
        <v>3208</v>
      </c>
      <c r="I101" s="1073"/>
      <c r="J101" s="1077"/>
      <c r="K101" s="1072">
        <f t="shared" si="1"/>
        <v>0</v>
      </c>
    </row>
    <row r="102" spans="1:11" ht="38.5" customHeight="1">
      <c r="A102" s="1058">
        <v>101</v>
      </c>
      <c r="B102" s="904" t="s">
        <v>1800</v>
      </c>
      <c r="C102" s="1068" t="s">
        <v>1801</v>
      </c>
      <c r="D102" s="1069"/>
      <c r="E102" s="1026">
        <v>12</v>
      </c>
      <c r="F102" s="1034"/>
      <c r="G102" s="1076"/>
      <c r="H102" s="1076" t="s">
        <v>3208</v>
      </c>
      <c r="I102" s="1073"/>
      <c r="J102" s="1077"/>
      <c r="K102" s="1072">
        <f t="shared" si="1"/>
        <v>0</v>
      </c>
    </row>
    <row r="103" spans="1:11" ht="75.75" customHeight="1">
      <c r="A103" s="1058">
        <v>102</v>
      </c>
      <c r="B103" s="904" t="s">
        <v>1802</v>
      </c>
      <c r="C103" s="1068" t="s">
        <v>1803</v>
      </c>
      <c r="D103" s="1069"/>
      <c r="E103" s="1026">
        <v>2</v>
      </c>
      <c r="F103" s="1034"/>
      <c r="G103" s="352" t="s">
        <v>3933</v>
      </c>
      <c r="H103" s="331" t="s">
        <v>3934</v>
      </c>
      <c r="I103" s="1073"/>
      <c r="J103" s="1070">
        <v>450</v>
      </c>
      <c r="K103" s="1072">
        <f t="shared" si="1"/>
        <v>900</v>
      </c>
    </row>
    <row r="104" spans="1:11" ht="56.5" customHeight="1">
      <c r="A104" s="1058">
        <v>103</v>
      </c>
      <c r="B104" s="904" t="s">
        <v>1804</v>
      </c>
      <c r="C104" s="1068" t="s">
        <v>1805</v>
      </c>
      <c r="D104" s="1069"/>
      <c r="E104" s="1026">
        <v>6</v>
      </c>
      <c r="F104" s="1034"/>
      <c r="G104" s="352" t="s">
        <v>3935</v>
      </c>
      <c r="H104" s="331" t="s">
        <v>3936</v>
      </c>
      <c r="I104" s="1073"/>
      <c r="J104" s="1070">
        <v>136</v>
      </c>
      <c r="K104" s="1072">
        <f t="shared" si="1"/>
        <v>816</v>
      </c>
    </row>
    <row r="105" spans="1:11" ht="60" customHeight="1">
      <c r="A105" s="1058">
        <v>104</v>
      </c>
      <c r="B105" s="904" t="s">
        <v>1806</v>
      </c>
      <c r="C105" s="1068" t="s">
        <v>1717</v>
      </c>
      <c r="D105" s="1069"/>
      <c r="E105" s="1026">
        <v>24</v>
      </c>
      <c r="F105" s="1034" t="s">
        <v>3518</v>
      </c>
      <c r="G105" s="1027" t="s">
        <v>3937</v>
      </c>
      <c r="H105" s="1027" t="s">
        <v>1717</v>
      </c>
      <c r="I105" s="1073"/>
      <c r="J105" s="1070">
        <v>133.9</v>
      </c>
      <c r="K105" s="1072">
        <f t="shared" si="1"/>
        <v>3213.6000000000004</v>
      </c>
    </row>
    <row r="106" spans="1:11" ht="46" customHeight="1">
      <c r="A106" s="1058">
        <v>105</v>
      </c>
      <c r="B106" s="904" t="s">
        <v>1807</v>
      </c>
      <c r="C106" s="1068" t="s">
        <v>1717</v>
      </c>
      <c r="D106" s="1069"/>
      <c r="E106" s="1026">
        <v>24</v>
      </c>
      <c r="F106" s="1034" t="s">
        <v>3518</v>
      </c>
      <c r="G106" s="1027" t="s">
        <v>3938</v>
      </c>
      <c r="H106" s="1027" t="s">
        <v>1717</v>
      </c>
      <c r="I106" s="1073"/>
      <c r="J106" s="1070">
        <v>140.4</v>
      </c>
      <c r="K106" s="1072">
        <f t="shared" si="1"/>
        <v>3369.6000000000004</v>
      </c>
    </row>
    <row r="107" spans="1:11" ht="47.15" customHeight="1">
      <c r="A107" s="1058">
        <v>106</v>
      </c>
      <c r="B107" s="904" t="s">
        <v>1808</v>
      </c>
      <c r="C107" s="1068" t="s">
        <v>1809</v>
      </c>
      <c r="D107" s="1069"/>
      <c r="E107" s="1026">
        <v>24</v>
      </c>
      <c r="F107" s="1034" t="s">
        <v>3518</v>
      </c>
      <c r="G107" s="1027" t="s">
        <v>3939</v>
      </c>
      <c r="H107" s="1027" t="s">
        <v>1809</v>
      </c>
      <c r="I107" s="1073"/>
      <c r="J107" s="1070">
        <v>120.9</v>
      </c>
      <c r="K107" s="1072">
        <f t="shared" si="1"/>
        <v>2901.6000000000004</v>
      </c>
    </row>
    <row r="108" spans="1:11" ht="59.15" customHeight="1">
      <c r="A108" s="1058">
        <v>107</v>
      </c>
      <c r="B108" s="904" t="s">
        <v>1810</v>
      </c>
      <c r="C108" s="1068" t="s">
        <v>1717</v>
      </c>
      <c r="D108" s="1069"/>
      <c r="E108" s="1026">
        <v>24</v>
      </c>
      <c r="F108" s="1034" t="s">
        <v>3518</v>
      </c>
      <c r="G108" s="1027" t="s">
        <v>3937</v>
      </c>
      <c r="H108" s="1027" t="s">
        <v>1717</v>
      </c>
      <c r="I108" s="1073"/>
      <c r="J108" s="1070">
        <v>133.9</v>
      </c>
      <c r="K108" s="1072">
        <f t="shared" si="1"/>
        <v>3213.6000000000004</v>
      </c>
    </row>
    <row r="109" spans="1:11" ht="39" customHeight="1">
      <c r="A109" s="1058">
        <v>108</v>
      </c>
      <c r="B109" s="904" t="s">
        <v>1811</v>
      </c>
      <c r="C109" s="1068" t="s">
        <v>1812</v>
      </c>
      <c r="D109" s="1069"/>
      <c r="E109" s="1026">
        <v>6</v>
      </c>
      <c r="F109" s="1034"/>
      <c r="G109" s="1076"/>
      <c r="H109" s="1076"/>
      <c r="I109" s="1073"/>
      <c r="J109" s="1077">
        <v>0</v>
      </c>
      <c r="K109" s="1072">
        <f t="shared" si="1"/>
        <v>0</v>
      </c>
    </row>
    <row r="110" spans="1:11" ht="30.65" customHeight="1">
      <c r="A110" s="1058">
        <v>109</v>
      </c>
      <c r="B110" s="904" t="s">
        <v>1813</v>
      </c>
      <c r="C110" s="1068" t="s">
        <v>1814</v>
      </c>
      <c r="D110" s="1069"/>
      <c r="E110" s="1026">
        <v>6</v>
      </c>
      <c r="F110" s="1034" t="s">
        <v>3518</v>
      </c>
      <c r="G110" s="1027" t="s">
        <v>3940</v>
      </c>
      <c r="H110" s="1027" t="s">
        <v>1814</v>
      </c>
      <c r="I110" s="1073"/>
      <c r="J110" s="1070">
        <v>1158.3</v>
      </c>
      <c r="K110" s="1072">
        <f t="shared" si="1"/>
        <v>6949.7999999999993</v>
      </c>
    </row>
    <row r="111" spans="1:11" ht="46.5" customHeight="1">
      <c r="A111" s="1058">
        <v>110</v>
      </c>
      <c r="B111" s="904" t="s">
        <v>1815</v>
      </c>
      <c r="C111" s="1068" t="s">
        <v>1816</v>
      </c>
      <c r="D111" s="1069"/>
      <c r="E111" s="1026">
        <v>12</v>
      </c>
      <c r="F111" s="1034" t="s">
        <v>3518</v>
      </c>
      <c r="G111" s="1027" t="s">
        <v>3941</v>
      </c>
      <c r="H111" s="1027" t="s">
        <v>1819</v>
      </c>
      <c r="I111" s="1073"/>
      <c r="J111" s="1070">
        <v>187.2</v>
      </c>
      <c r="K111" s="1072">
        <f t="shared" si="1"/>
        <v>2246.3999999999996</v>
      </c>
    </row>
    <row r="112" spans="1:11" ht="49.5" customHeight="1">
      <c r="A112" s="1058">
        <v>111</v>
      </c>
      <c r="B112" s="904" t="s">
        <v>1817</v>
      </c>
      <c r="C112" s="1068" t="s">
        <v>1745</v>
      </c>
      <c r="D112" s="1069"/>
      <c r="E112" s="1026">
        <v>12</v>
      </c>
      <c r="F112" s="1034" t="s">
        <v>3518</v>
      </c>
      <c r="G112" s="1027" t="s">
        <v>3942</v>
      </c>
      <c r="H112" s="1027" t="s">
        <v>1745</v>
      </c>
      <c r="I112" s="1073"/>
      <c r="J112" s="1070">
        <v>223.6</v>
      </c>
      <c r="K112" s="1072">
        <f t="shared" si="1"/>
        <v>2683.2</v>
      </c>
    </row>
    <row r="113" spans="1:11" ht="50.15" customHeight="1">
      <c r="A113" s="1058">
        <v>112</v>
      </c>
      <c r="B113" s="904" t="s">
        <v>1818</v>
      </c>
      <c r="C113" s="1068" t="s">
        <v>1819</v>
      </c>
      <c r="D113" s="1069"/>
      <c r="E113" s="1026">
        <v>12</v>
      </c>
      <c r="F113" s="1034" t="s">
        <v>3518</v>
      </c>
      <c r="G113" s="1027" t="s">
        <v>3941</v>
      </c>
      <c r="H113" s="1027" t="s">
        <v>1819</v>
      </c>
      <c r="I113" s="1073"/>
      <c r="J113" s="1070">
        <v>187.2</v>
      </c>
      <c r="K113" s="1072">
        <f t="shared" si="1"/>
        <v>2246.3999999999996</v>
      </c>
    </row>
    <row r="114" spans="1:11" ht="48" customHeight="1">
      <c r="A114" s="1058">
        <v>113</v>
      </c>
      <c r="B114" s="904" t="s">
        <v>1820</v>
      </c>
      <c r="C114" s="1068" t="s">
        <v>1745</v>
      </c>
      <c r="D114" s="1069"/>
      <c r="E114" s="1026">
        <v>12</v>
      </c>
      <c r="F114" s="1034" t="s">
        <v>3518</v>
      </c>
      <c r="G114" s="1027" t="s">
        <v>3942</v>
      </c>
      <c r="H114" s="1027" t="s">
        <v>1745</v>
      </c>
      <c r="I114" s="1073"/>
      <c r="J114" s="1070">
        <v>223.6</v>
      </c>
      <c r="K114" s="1072">
        <f t="shared" si="1"/>
        <v>2683.2</v>
      </c>
    </row>
    <row r="115" spans="1:11" ht="63" customHeight="1">
      <c r="A115" s="1056">
        <v>114</v>
      </c>
      <c r="B115" s="904" t="s">
        <v>1821</v>
      </c>
      <c r="C115" s="1068" t="s">
        <v>1822</v>
      </c>
      <c r="D115" s="1087"/>
      <c r="E115" s="1026">
        <v>12</v>
      </c>
      <c r="F115" s="1034"/>
      <c r="G115" s="352" t="s">
        <v>3876</v>
      </c>
      <c r="H115" s="331" t="s">
        <v>3943</v>
      </c>
      <c r="I115" s="1073"/>
      <c r="J115" s="1070">
        <v>636</v>
      </c>
      <c r="K115" s="1072">
        <f t="shared" si="1"/>
        <v>7632</v>
      </c>
    </row>
    <row r="116" spans="1:11" ht="60.65" customHeight="1">
      <c r="A116" s="1056">
        <v>115</v>
      </c>
      <c r="B116" s="904" t="s">
        <v>1823</v>
      </c>
      <c r="C116" s="1068" t="s">
        <v>1824</v>
      </c>
      <c r="D116" s="1087"/>
      <c r="E116" s="1026">
        <v>12</v>
      </c>
      <c r="F116" s="1034"/>
      <c r="G116" s="352" t="s">
        <v>3876</v>
      </c>
      <c r="H116" s="331" t="s">
        <v>3944</v>
      </c>
      <c r="I116" s="1073"/>
      <c r="J116" s="1070">
        <v>636</v>
      </c>
      <c r="K116" s="1072">
        <f t="shared" si="1"/>
        <v>7632</v>
      </c>
    </row>
    <row r="117" spans="1:11" ht="51.65" customHeight="1">
      <c r="A117" s="1056">
        <v>116</v>
      </c>
      <c r="B117" s="904" t="s">
        <v>1825</v>
      </c>
      <c r="C117" s="1068" t="s">
        <v>1826</v>
      </c>
      <c r="D117" s="1087"/>
      <c r="E117" s="1026">
        <v>12</v>
      </c>
      <c r="F117" s="1034"/>
      <c r="G117" s="352" t="s">
        <v>3876</v>
      </c>
      <c r="H117" s="331" t="s">
        <v>3945</v>
      </c>
      <c r="I117" s="1073"/>
      <c r="J117" s="1070">
        <v>636</v>
      </c>
      <c r="K117" s="1072">
        <f t="shared" si="1"/>
        <v>7632</v>
      </c>
    </row>
    <row r="118" spans="1:11" ht="72" customHeight="1">
      <c r="A118" s="1056">
        <v>117</v>
      </c>
      <c r="B118" s="904" t="s">
        <v>1827</v>
      </c>
      <c r="C118" s="1082"/>
      <c r="D118" s="1087"/>
      <c r="E118" s="1026">
        <v>6</v>
      </c>
      <c r="F118" s="352" t="s">
        <v>3946</v>
      </c>
      <c r="G118" s="352" t="s">
        <v>3947</v>
      </c>
      <c r="H118" s="331" t="s">
        <v>3948</v>
      </c>
      <c r="I118" s="1073"/>
      <c r="J118" s="1070">
        <v>34000</v>
      </c>
      <c r="K118" s="1072">
        <f t="shared" si="1"/>
        <v>204000</v>
      </c>
    </row>
    <row r="119" spans="1:11" ht="51.65" customHeight="1">
      <c r="A119" s="1058">
        <v>118</v>
      </c>
      <c r="B119" s="825" t="s">
        <v>1828</v>
      </c>
      <c r="C119" s="1066"/>
      <c r="D119" s="1050"/>
      <c r="E119" s="1026">
        <v>10</v>
      </c>
      <c r="F119" s="1034"/>
      <c r="G119" s="1085" t="s">
        <v>3631</v>
      </c>
      <c r="H119" s="331" t="s">
        <v>1828</v>
      </c>
      <c r="I119" s="1073"/>
      <c r="J119" s="1067">
        <v>528</v>
      </c>
      <c r="K119" s="1072">
        <f t="shared" si="1"/>
        <v>5280</v>
      </c>
    </row>
    <row r="120" spans="1:11" ht="43.5">
      <c r="A120" s="1058">
        <v>119</v>
      </c>
      <c r="B120" s="825" t="s">
        <v>1829</v>
      </c>
      <c r="C120" s="1026"/>
      <c r="D120" s="1026"/>
      <c r="E120" s="1026">
        <v>10</v>
      </c>
      <c r="F120" s="356">
        <v>973040</v>
      </c>
      <c r="G120" s="1085" t="s">
        <v>3631</v>
      </c>
      <c r="H120" s="331" t="s">
        <v>3949</v>
      </c>
      <c r="I120" s="1073"/>
      <c r="J120" s="1067">
        <v>559</v>
      </c>
      <c r="K120" s="1072">
        <f t="shared" si="1"/>
        <v>5590</v>
      </c>
    </row>
    <row r="121" spans="1:11" ht="43.5">
      <c r="A121" s="1058">
        <v>120</v>
      </c>
      <c r="B121" s="825" t="s">
        <v>1830</v>
      </c>
      <c r="C121" s="1026"/>
      <c r="D121" s="1026"/>
      <c r="E121" s="1026">
        <v>8</v>
      </c>
      <c r="F121" s="356">
        <v>973041</v>
      </c>
      <c r="G121" s="1085" t="s">
        <v>3631</v>
      </c>
      <c r="H121" s="331" t="s">
        <v>3950</v>
      </c>
      <c r="I121" s="1073"/>
      <c r="J121" s="1067">
        <v>634</v>
      </c>
      <c r="K121" s="1072">
        <f t="shared" si="1"/>
        <v>5072</v>
      </c>
    </row>
    <row r="122" spans="1:11" ht="43.5">
      <c r="A122" s="1058">
        <v>121</v>
      </c>
      <c r="B122" s="825" t="s">
        <v>1831</v>
      </c>
      <c r="C122" s="1026"/>
      <c r="D122" s="1026"/>
      <c r="E122" s="1026">
        <v>8</v>
      </c>
      <c r="F122" s="356">
        <v>973042</v>
      </c>
      <c r="G122" s="1085" t="s">
        <v>3631</v>
      </c>
      <c r="H122" s="331" t="s">
        <v>3951</v>
      </c>
      <c r="I122" s="1073"/>
      <c r="J122" s="1067">
        <v>873</v>
      </c>
      <c r="K122" s="1072">
        <f t="shared" si="1"/>
        <v>6984</v>
      </c>
    </row>
    <row r="123" spans="1:11" ht="43.5">
      <c r="A123" s="1058">
        <v>122</v>
      </c>
      <c r="B123" s="825" t="s">
        <v>1832</v>
      </c>
      <c r="C123" s="1026"/>
      <c r="D123" s="1026"/>
      <c r="E123" s="1026">
        <v>6</v>
      </c>
      <c r="F123" s="356">
        <v>973043</v>
      </c>
      <c r="G123" s="1085" t="s">
        <v>3631</v>
      </c>
      <c r="H123" s="331" t="s">
        <v>3952</v>
      </c>
      <c r="I123" s="1073"/>
      <c r="J123" s="1067">
        <v>1052</v>
      </c>
      <c r="K123" s="1072">
        <f t="shared" si="1"/>
        <v>6312</v>
      </c>
    </row>
    <row r="124" spans="1:11" ht="53.5" customHeight="1">
      <c r="A124" s="1058">
        <v>123</v>
      </c>
      <c r="B124" s="825" t="s">
        <v>1833</v>
      </c>
      <c r="C124" s="1026"/>
      <c r="D124" s="1026"/>
      <c r="E124" s="1026">
        <v>6</v>
      </c>
      <c r="F124" s="356">
        <v>973044</v>
      </c>
      <c r="G124" s="1085" t="s">
        <v>3631</v>
      </c>
      <c r="H124" s="331" t="s">
        <v>3953</v>
      </c>
      <c r="I124" s="1073"/>
      <c r="J124" s="1067">
        <v>1450</v>
      </c>
      <c r="K124" s="1072">
        <f t="shared" si="1"/>
        <v>8700</v>
      </c>
    </row>
    <row r="125" spans="1:11" ht="58">
      <c r="A125" s="1058">
        <v>124</v>
      </c>
      <c r="B125" s="1088" t="s">
        <v>1834</v>
      </c>
      <c r="C125" s="1026"/>
      <c r="D125" s="1026"/>
      <c r="E125" s="1026">
        <v>2</v>
      </c>
      <c r="F125" s="1089" t="s">
        <v>3954</v>
      </c>
      <c r="G125" s="1085" t="s">
        <v>3631</v>
      </c>
      <c r="H125" s="1089" t="s">
        <v>3955</v>
      </c>
      <c r="I125" s="1073"/>
      <c r="J125" s="1067">
        <v>864</v>
      </c>
      <c r="K125" s="1072">
        <f t="shared" si="1"/>
        <v>1728</v>
      </c>
    </row>
    <row r="126" spans="1:11" ht="58">
      <c r="A126" s="1058">
        <v>125</v>
      </c>
      <c r="B126" s="1088" t="s">
        <v>1835</v>
      </c>
      <c r="C126" s="1026"/>
      <c r="D126" s="1026"/>
      <c r="E126" s="1026">
        <v>2</v>
      </c>
      <c r="F126" s="1089" t="s">
        <v>3956</v>
      </c>
      <c r="G126" s="1085" t="s">
        <v>3631</v>
      </c>
      <c r="H126" s="1089" t="s">
        <v>3957</v>
      </c>
      <c r="I126" s="1073"/>
      <c r="J126" s="1067">
        <v>1579</v>
      </c>
      <c r="K126" s="1072">
        <f t="shared" si="1"/>
        <v>3158</v>
      </c>
    </row>
    <row r="127" spans="1:11" ht="52">
      <c r="A127" s="1058">
        <v>126</v>
      </c>
      <c r="B127" s="1088" t="s">
        <v>1836</v>
      </c>
      <c r="C127" s="1026"/>
      <c r="D127" s="1026"/>
      <c r="E127" s="1026">
        <v>6</v>
      </c>
      <c r="F127" s="1089" t="s">
        <v>3958</v>
      </c>
      <c r="G127" s="1085" t="s">
        <v>3631</v>
      </c>
      <c r="H127" s="1090" t="s">
        <v>3959</v>
      </c>
      <c r="I127" s="1073"/>
      <c r="J127" s="1067">
        <v>1143</v>
      </c>
      <c r="K127" s="1072">
        <f t="shared" si="1"/>
        <v>6858</v>
      </c>
    </row>
    <row r="128" spans="1:11" ht="72.5">
      <c r="A128" s="1058">
        <v>127</v>
      </c>
      <c r="B128" s="825" t="s">
        <v>1837</v>
      </c>
      <c r="C128" s="1026"/>
      <c r="D128" s="1026"/>
      <c r="E128" s="1026">
        <v>6</v>
      </c>
      <c r="F128" s="1089" t="s">
        <v>3960</v>
      </c>
      <c r="G128" s="1085" t="s">
        <v>3631</v>
      </c>
      <c r="H128" s="1090" t="s">
        <v>3961</v>
      </c>
      <c r="I128" s="1073"/>
      <c r="J128" s="1067">
        <v>1746</v>
      </c>
      <c r="K128" s="1072">
        <f t="shared" si="1"/>
        <v>10476</v>
      </c>
    </row>
    <row r="129" spans="1:11" ht="72.5">
      <c r="A129" s="1058">
        <v>128</v>
      </c>
      <c r="B129" s="825" t="s">
        <v>1838</v>
      </c>
      <c r="C129" s="1026"/>
      <c r="D129" s="1026"/>
      <c r="E129" s="1026">
        <v>6</v>
      </c>
      <c r="F129" s="1091" t="s">
        <v>3962</v>
      </c>
      <c r="G129" s="1080" t="s">
        <v>3713</v>
      </c>
      <c r="H129" s="1092" t="s">
        <v>3963</v>
      </c>
      <c r="I129" s="1073"/>
      <c r="J129" s="1065">
        <v>3150</v>
      </c>
      <c r="K129" s="1072">
        <f t="shared" si="1"/>
        <v>18900</v>
      </c>
    </row>
    <row r="130" spans="1:11" ht="43.5">
      <c r="A130" s="1058">
        <v>129</v>
      </c>
      <c r="B130" s="825" t="s">
        <v>1839</v>
      </c>
      <c r="C130" s="1026"/>
      <c r="D130" s="1026"/>
      <c r="E130" s="1026">
        <v>6</v>
      </c>
      <c r="F130" s="1089" t="s">
        <v>3964</v>
      </c>
      <c r="G130" s="1085" t="s">
        <v>3631</v>
      </c>
      <c r="H130" s="1089" t="s">
        <v>3965</v>
      </c>
      <c r="I130" s="1073"/>
      <c r="J130" s="1067">
        <v>898</v>
      </c>
      <c r="K130" s="1072">
        <f t="shared" si="1"/>
        <v>5388</v>
      </c>
    </row>
    <row r="131" spans="1:11" ht="43.5">
      <c r="A131" s="1058">
        <v>130</v>
      </c>
      <c r="B131" s="825" t="s">
        <v>1840</v>
      </c>
      <c r="C131" s="1026"/>
      <c r="D131" s="1026"/>
      <c r="E131" s="1026">
        <v>4</v>
      </c>
      <c r="F131" s="1034"/>
      <c r="G131" s="1080" t="s">
        <v>3737</v>
      </c>
      <c r="H131" s="1091" t="s">
        <v>3966</v>
      </c>
      <c r="I131" s="1073"/>
      <c r="J131" s="1065">
        <v>600</v>
      </c>
      <c r="K131" s="1072">
        <f t="shared" ref="K131:K147" si="2">J131*E131</f>
        <v>2400</v>
      </c>
    </row>
    <row r="132" spans="1:11" ht="48.65" customHeight="1">
      <c r="A132" s="1058">
        <v>131</v>
      </c>
      <c r="B132" s="825" t="s">
        <v>1841</v>
      </c>
      <c r="C132" s="1026"/>
      <c r="D132" s="1026"/>
      <c r="E132" s="1026">
        <v>10</v>
      </c>
      <c r="F132" s="356">
        <v>1086815</v>
      </c>
      <c r="G132" s="1085" t="s">
        <v>3631</v>
      </c>
      <c r="H132" s="331" t="s">
        <v>3967</v>
      </c>
      <c r="I132" s="1073"/>
      <c r="J132" s="1067">
        <v>642</v>
      </c>
      <c r="K132" s="1072">
        <f t="shared" si="2"/>
        <v>6420</v>
      </c>
    </row>
    <row r="133" spans="1:11" ht="61" customHeight="1">
      <c r="A133" s="1058">
        <v>132</v>
      </c>
      <c r="B133" s="825" t="s">
        <v>1842</v>
      </c>
      <c r="C133" s="1026"/>
      <c r="D133" s="1026"/>
      <c r="E133" s="1026">
        <v>10</v>
      </c>
      <c r="F133" s="356" t="s">
        <v>3968</v>
      </c>
      <c r="G133" s="1085" t="s">
        <v>3631</v>
      </c>
      <c r="H133" s="331" t="s">
        <v>3969</v>
      </c>
      <c r="I133" s="1073"/>
      <c r="J133" s="1067">
        <v>602</v>
      </c>
      <c r="K133" s="1072">
        <f t="shared" si="2"/>
        <v>6020</v>
      </c>
    </row>
    <row r="134" spans="1:11" ht="55" customHeight="1">
      <c r="A134" s="1058">
        <v>133</v>
      </c>
      <c r="B134" s="825" t="s">
        <v>1843</v>
      </c>
      <c r="C134" s="1026"/>
      <c r="D134" s="1026"/>
      <c r="E134" s="1026">
        <v>10</v>
      </c>
      <c r="F134" s="331">
        <v>1077536</v>
      </c>
      <c r="G134" s="1085" t="s">
        <v>3631</v>
      </c>
      <c r="H134" s="331" t="s">
        <v>3970</v>
      </c>
      <c r="I134" s="1073"/>
      <c r="J134" s="1067">
        <v>410</v>
      </c>
      <c r="K134" s="1072">
        <f t="shared" si="2"/>
        <v>4100</v>
      </c>
    </row>
    <row r="135" spans="1:11" ht="53.15" customHeight="1">
      <c r="A135" s="1058">
        <v>134</v>
      </c>
      <c r="B135" s="825" t="s">
        <v>1844</v>
      </c>
      <c r="C135" s="1026"/>
      <c r="D135" s="1026"/>
      <c r="E135" s="1026">
        <v>10</v>
      </c>
      <c r="F135" s="331">
        <v>1033534</v>
      </c>
      <c r="G135" s="1085" t="s">
        <v>3631</v>
      </c>
      <c r="H135" s="331" t="s">
        <v>3971</v>
      </c>
      <c r="I135" s="1073"/>
      <c r="J135" s="1067">
        <v>293</v>
      </c>
      <c r="K135" s="1072">
        <f t="shared" si="2"/>
        <v>2930</v>
      </c>
    </row>
    <row r="136" spans="1:11" ht="52" customHeight="1">
      <c r="A136" s="1058">
        <v>135</v>
      </c>
      <c r="B136" s="825" t="s">
        <v>1845</v>
      </c>
      <c r="C136" s="1026"/>
      <c r="D136" s="1026"/>
      <c r="E136" s="1026">
        <v>1</v>
      </c>
      <c r="F136" s="1027" t="s">
        <v>3972</v>
      </c>
      <c r="G136" s="1085" t="s">
        <v>3631</v>
      </c>
      <c r="H136" s="1027" t="s">
        <v>3973</v>
      </c>
      <c r="I136" s="1073"/>
      <c r="J136" s="1067">
        <v>1306</v>
      </c>
      <c r="K136" s="1072">
        <f t="shared" si="2"/>
        <v>1306</v>
      </c>
    </row>
    <row r="137" spans="1:11" ht="49" customHeight="1">
      <c r="A137" s="1058">
        <v>136</v>
      </c>
      <c r="B137" s="1088" t="s">
        <v>1846</v>
      </c>
      <c r="C137" s="1026"/>
      <c r="D137" s="1026"/>
      <c r="E137" s="1026">
        <v>4</v>
      </c>
      <c r="F137" s="356" t="s">
        <v>3974</v>
      </c>
      <c r="G137" s="1085" t="s">
        <v>3631</v>
      </c>
      <c r="H137" s="331" t="s">
        <v>1846</v>
      </c>
      <c r="I137" s="1073"/>
      <c r="J137" s="1067">
        <v>938</v>
      </c>
      <c r="K137" s="1072">
        <f t="shared" si="2"/>
        <v>3752</v>
      </c>
    </row>
    <row r="138" spans="1:11" ht="55" customHeight="1">
      <c r="A138" s="1058">
        <v>137</v>
      </c>
      <c r="B138" s="1088" t="s">
        <v>1847</v>
      </c>
      <c r="C138" s="1026"/>
      <c r="D138" s="1026"/>
      <c r="E138" s="1026">
        <v>4</v>
      </c>
      <c r="F138" s="356" t="s">
        <v>3974</v>
      </c>
      <c r="G138" s="1085" t="s">
        <v>3631</v>
      </c>
      <c r="H138" s="331" t="s">
        <v>1846</v>
      </c>
      <c r="I138" s="1073"/>
      <c r="J138" s="1067">
        <v>938</v>
      </c>
      <c r="K138" s="1072">
        <f t="shared" si="2"/>
        <v>3752</v>
      </c>
    </row>
    <row r="139" spans="1:11" ht="56.5" customHeight="1">
      <c r="A139" s="1058">
        <v>138</v>
      </c>
      <c r="B139" s="1088" t="s">
        <v>1848</v>
      </c>
      <c r="C139" s="1026"/>
      <c r="D139" s="1026"/>
      <c r="E139" s="1026">
        <v>10</v>
      </c>
      <c r="F139" s="356" t="s">
        <v>3861</v>
      </c>
      <c r="G139" s="1085" t="s">
        <v>3631</v>
      </c>
      <c r="H139" s="331" t="s">
        <v>3975</v>
      </c>
      <c r="I139" s="1073"/>
      <c r="J139" s="1067">
        <v>938</v>
      </c>
      <c r="K139" s="1072">
        <f t="shared" si="2"/>
        <v>9380</v>
      </c>
    </row>
    <row r="140" spans="1:11" ht="54" customHeight="1">
      <c r="A140" s="1058">
        <v>139</v>
      </c>
      <c r="B140" s="1088" t="s">
        <v>1849</v>
      </c>
      <c r="C140" s="1026"/>
      <c r="D140" s="1026"/>
      <c r="E140" s="1026">
        <v>4</v>
      </c>
      <c r="F140" s="356" t="s">
        <v>3976</v>
      </c>
      <c r="G140" s="1085" t="s">
        <v>3631</v>
      </c>
      <c r="H140" s="331" t="s">
        <v>1849</v>
      </c>
      <c r="I140" s="1073"/>
      <c r="J140" s="1067">
        <v>938</v>
      </c>
      <c r="K140" s="1072">
        <f t="shared" si="2"/>
        <v>3752</v>
      </c>
    </row>
    <row r="141" spans="1:11" ht="59.5" customHeight="1">
      <c r="A141" s="1058">
        <v>140</v>
      </c>
      <c r="B141" s="1088" t="s">
        <v>1850</v>
      </c>
      <c r="C141" s="1026"/>
      <c r="D141" s="1026"/>
      <c r="E141" s="1026">
        <v>4</v>
      </c>
      <c r="F141" s="356" t="s">
        <v>3977</v>
      </c>
      <c r="G141" s="1085" t="s">
        <v>3631</v>
      </c>
      <c r="H141" s="331" t="s">
        <v>3978</v>
      </c>
      <c r="I141" s="1073"/>
      <c r="J141" s="1067">
        <v>959</v>
      </c>
      <c r="K141" s="1072">
        <f t="shared" si="2"/>
        <v>3836</v>
      </c>
    </row>
    <row r="142" spans="1:11" ht="56.5" customHeight="1">
      <c r="A142" s="1058">
        <v>141</v>
      </c>
      <c r="B142" s="1088" t="s">
        <v>1851</v>
      </c>
      <c r="C142" s="1026"/>
      <c r="D142" s="1026"/>
      <c r="E142" s="1026">
        <v>4</v>
      </c>
      <c r="F142" s="356" t="s">
        <v>3979</v>
      </c>
      <c r="G142" s="1085" t="s">
        <v>3631</v>
      </c>
      <c r="H142" s="331" t="s">
        <v>3980</v>
      </c>
      <c r="I142" s="1073"/>
      <c r="J142" s="1067">
        <v>959</v>
      </c>
      <c r="K142" s="1072">
        <f t="shared" si="2"/>
        <v>3836</v>
      </c>
    </row>
    <row r="143" spans="1:11" ht="57" customHeight="1">
      <c r="A143" s="1058">
        <v>142</v>
      </c>
      <c r="B143" s="1088" t="s">
        <v>1852</v>
      </c>
      <c r="C143" s="1026"/>
      <c r="D143" s="1026"/>
      <c r="E143" s="1026">
        <v>4</v>
      </c>
      <c r="F143" s="356" t="s">
        <v>3981</v>
      </c>
      <c r="G143" s="1085" t="s">
        <v>3631</v>
      </c>
      <c r="H143" s="331" t="s">
        <v>3982</v>
      </c>
      <c r="I143" s="1073"/>
      <c r="J143" s="1067">
        <v>959</v>
      </c>
      <c r="K143" s="1072">
        <f t="shared" si="2"/>
        <v>3836</v>
      </c>
    </row>
    <row r="144" spans="1:11" ht="63" customHeight="1">
      <c r="A144" s="1058">
        <v>143</v>
      </c>
      <c r="B144" s="1088" t="s">
        <v>1853</v>
      </c>
      <c r="C144" s="1026"/>
      <c r="D144" s="1026"/>
      <c r="E144" s="1026">
        <v>4</v>
      </c>
      <c r="F144" s="356" t="s">
        <v>3983</v>
      </c>
      <c r="G144" s="1085" t="s">
        <v>3631</v>
      </c>
      <c r="H144" s="331" t="s">
        <v>1853</v>
      </c>
      <c r="I144" s="1073"/>
      <c r="J144" s="1067">
        <v>959</v>
      </c>
      <c r="K144" s="1072">
        <f t="shared" si="2"/>
        <v>3836</v>
      </c>
    </row>
    <row r="145" spans="1:11" ht="36" customHeight="1">
      <c r="A145" s="1058">
        <v>144</v>
      </c>
      <c r="B145" s="1088" t="s">
        <v>1854</v>
      </c>
      <c r="C145" s="1026"/>
      <c r="D145" s="1026"/>
      <c r="E145" s="1026">
        <v>2</v>
      </c>
      <c r="F145" s="1034"/>
      <c r="G145" s="1085" t="s">
        <v>3631</v>
      </c>
      <c r="H145" s="331" t="s">
        <v>1854</v>
      </c>
      <c r="I145" s="1073"/>
      <c r="J145" s="1067">
        <v>1555</v>
      </c>
      <c r="K145" s="1072">
        <f t="shared" si="2"/>
        <v>3110</v>
      </c>
    </row>
    <row r="146" spans="1:11" ht="65.5" customHeight="1">
      <c r="A146" s="1058">
        <v>145</v>
      </c>
      <c r="B146" s="1088" t="s">
        <v>1855</v>
      </c>
      <c r="C146" s="1026"/>
      <c r="D146" s="1026"/>
      <c r="E146" s="1026">
        <v>1</v>
      </c>
      <c r="F146" s="1034"/>
      <c r="G146" s="1076"/>
      <c r="H146" s="1076"/>
      <c r="I146" s="1073"/>
      <c r="J146" s="1077">
        <v>550</v>
      </c>
      <c r="K146" s="1072">
        <f t="shared" si="2"/>
        <v>550</v>
      </c>
    </row>
    <row r="147" spans="1:11" ht="54" customHeight="1" thickBot="1">
      <c r="A147" s="1093">
        <v>146</v>
      </c>
      <c r="B147" s="1094" t="s">
        <v>1856</v>
      </c>
      <c r="C147" s="1037"/>
      <c r="D147" s="1037"/>
      <c r="E147" s="1037">
        <v>2</v>
      </c>
      <c r="F147" s="1095" t="s">
        <v>3984</v>
      </c>
      <c r="G147" s="1096" t="s">
        <v>3631</v>
      </c>
      <c r="H147" s="1097" t="s">
        <v>3985</v>
      </c>
      <c r="I147" s="1098"/>
      <c r="J147" s="1099">
        <v>3080</v>
      </c>
      <c r="K147" s="1100">
        <f t="shared" si="2"/>
        <v>6160</v>
      </c>
    </row>
    <row r="148" spans="1:11" ht="17.149999999999999" customHeight="1" thickBot="1">
      <c r="A148" s="1101"/>
      <c r="B148" s="1593"/>
      <c r="C148" s="1593"/>
      <c r="D148" s="1593"/>
      <c r="E148" s="1102"/>
      <c r="F148" s="790"/>
      <c r="G148" s="790"/>
      <c r="H148" s="790"/>
      <c r="I148" s="790"/>
      <c r="J148" s="1103" t="s">
        <v>3181</v>
      </c>
      <c r="K148" s="899">
        <f>SUM(K2:K147)</f>
        <v>870121.7</v>
      </c>
    </row>
  </sheetData>
  <mergeCells count="1">
    <mergeCell ref="B148:D148"/>
  </mergeCells>
  <pageMargins left="0.7" right="0.7" top="0.75" bottom="0.75" header="0.3" footer="0.3"/>
  <pageSetup orientation="landscape"/>
  <headerFooter>
    <oddFooter>&amp;C&amp;"Helvetica Neue,Regular"&amp;12&amp;K000000&amp;P</oddFooter>
  </headerFooter>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L21"/>
  <sheetViews>
    <sheetView showGridLines="0" topLeftCell="A19" workbookViewId="0">
      <selection activeCell="N4" sqref="N4"/>
    </sheetView>
  </sheetViews>
  <sheetFormatPr defaultColWidth="9.26953125" defaultRowHeight="15" customHeight="1"/>
  <cols>
    <col min="1" max="1" width="6.26953125" style="4" customWidth="1"/>
    <col min="2" max="2" width="21.7265625" style="4" customWidth="1"/>
    <col min="3" max="3" width="31.7265625" style="4" customWidth="1"/>
    <col min="4" max="4" width="6.453125" style="4" customWidth="1"/>
    <col min="5" max="5" width="19" style="4" customWidth="1"/>
    <col min="6" max="6" width="20.7265625" style="4" customWidth="1"/>
    <col min="7" max="7" width="9.26953125" style="150" customWidth="1"/>
    <col min="8" max="8" width="7.26953125" style="4" customWidth="1"/>
    <col min="9" max="9" width="17.54296875" style="4" customWidth="1"/>
    <col min="10" max="10" width="20.1796875" style="4" customWidth="1"/>
    <col min="11" max="11" width="13.7265625" style="4" bestFit="1" customWidth="1"/>
    <col min="12" max="12" width="15.26953125" style="4" bestFit="1" customWidth="1"/>
    <col min="13" max="16384" width="9.26953125" style="4"/>
  </cols>
  <sheetData>
    <row r="1" spans="1:12" ht="30" customHeight="1">
      <c r="A1" s="922" t="s">
        <v>4203</v>
      </c>
      <c r="B1" s="194" t="s">
        <v>307</v>
      </c>
      <c r="C1" s="194" t="s">
        <v>152</v>
      </c>
      <c r="D1" s="194" t="s">
        <v>914</v>
      </c>
      <c r="E1" s="194" t="s">
        <v>1399</v>
      </c>
      <c r="F1" s="194" t="s">
        <v>515</v>
      </c>
      <c r="G1" s="194" t="s">
        <v>3142</v>
      </c>
      <c r="H1" s="194" t="s">
        <v>3483</v>
      </c>
      <c r="I1" s="194" t="s">
        <v>3486</v>
      </c>
      <c r="J1" s="210" t="s">
        <v>3175</v>
      </c>
      <c r="K1" s="695" t="s">
        <v>3155</v>
      </c>
      <c r="L1" s="195" t="s">
        <v>3156</v>
      </c>
    </row>
    <row r="2" spans="1:12" ht="82.5" customHeight="1">
      <c r="A2" s="838">
        <v>1</v>
      </c>
      <c r="B2" s="904" t="s">
        <v>1858</v>
      </c>
      <c r="C2" s="904" t="s">
        <v>1859</v>
      </c>
      <c r="D2" s="904" t="s">
        <v>1860</v>
      </c>
      <c r="E2" s="904" t="s">
        <v>1861</v>
      </c>
      <c r="F2" s="1105"/>
      <c r="G2" s="600">
        <v>10</v>
      </c>
      <c r="H2" s="904" t="s">
        <v>1860</v>
      </c>
      <c r="I2" s="904" t="s">
        <v>1861</v>
      </c>
      <c r="J2" s="1105"/>
      <c r="K2" s="1104">
        <v>5841</v>
      </c>
      <c r="L2" s="1072">
        <f>K2*G2</f>
        <v>58410</v>
      </c>
    </row>
    <row r="3" spans="1:12" ht="82.5" customHeight="1">
      <c r="A3" s="838">
        <v>2</v>
      </c>
      <c r="B3" s="904" t="s">
        <v>1862</v>
      </c>
      <c r="C3" s="904" t="s">
        <v>1863</v>
      </c>
      <c r="D3" s="904" t="s">
        <v>1860</v>
      </c>
      <c r="E3" s="904" t="s">
        <v>1864</v>
      </c>
      <c r="F3" s="1105"/>
      <c r="G3" s="600">
        <v>8</v>
      </c>
      <c r="H3" s="904" t="s">
        <v>1860</v>
      </c>
      <c r="I3" s="904" t="s">
        <v>1864</v>
      </c>
      <c r="J3" s="1105"/>
      <c r="K3" s="1104">
        <v>2413</v>
      </c>
      <c r="L3" s="1072">
        <f t="shared" ref="L3:L20" si="0">K3*G3</f>
        <v>19304</v>
      </c>
    </row>
    <row r="4" spans="1:12" ht="82.5" customHeight="1">
      <c r="A4" s="838">
        <v>3</v>
      </c>
      <c r="B4" s="904" t="s">
        <v>1865</v>
      </c>
      <c r="C4" s="904" t="s">
        <v>1866</v>
      </c>
      <c r="D4" s="904" t="s">
        <v>1860</v>
      </c>
      <c r="E4" s="904" t="s">
        <v>1867</v>
      </c>
      <c r="F4" s="1105"/>
      <c r="G4" s="600">
        <v>8</v>
      </c>
      <c r="H4" s="904" t="s">
        <v>1860</v>
      </c>
      <c r="I4" s="904" t="s">
        <v>1867</v>
      </c>
      <c r="J4" s="1105"/>
      <c r="K4" s="1104">
        <v>1630</v>
      </c>
      <c r="L4" s="1072">
        <f t="shared" si="0"/>
        <v>13040</v>
      </c>
    </row>
    <row r="5" spans="1:12" ht="82.5" customHeight="1">
      <c r="A5" s="838">
        <v>4</v>
      </c>
      <c r="B5" s="904" t="s">
        <v>1868</v>
      </c>
      <c r="C5" s="904" t="s">
        <v>1869</v>
      </c>
      <c r="D5" s="904" t="s">
        <v>1860</v>
      </c>
      <c r="E5" s="904" t="s">
        <v>1870</v>
      </c>
      <c r="F5" s="1105"/>
      <c r="G5" s="600">
        <v>18</v>
      </c>
      <c r="H5" s="904" t="s">
        <v>1860</v>
      </c>
      <c r="I5" s="904" t="s">
        <v>1870</v>
      </c>
      <c r="J5" s="1105"/>
      <c r="K5" s="1104">
        <v>4961</v>
      </c>
      <c r="L5" s="1072">
        <f t="shared" si="0"/>
        <v>89298</v>
      </c>
    </row>
    <row r="6" spans="1:12" ht="82.5" customHeight="1">
      <c r="A6" s="838">
        <v>5</v>
      </c>
      <c r="B6" s="904" t="s">
        <v>1871</v>
      </c>
      <c r="C6" s="904" t="s">
        <v>1872</v>
      </c>
      <c r="D6" s="904" t="s">
        <v>1860</v>
      </c>
      <c r="E6" s="904" t="s">
        <v>1873</v>
      </c>
      <c r="F6" s="1105"/>
      <c r="G6" s="600">
        <v>12</v>
      </c>
      <c r="H6" s="904" t="s">
        <v>1860</v>
      </c>
      <c r="I6" s="904" t="s">
        <v>1873</v>
      </c>
      <c r="J6" s="1105"/>
      <c r="K6" s="1104">
        <v>4008</v>
      </c>
      <c r="L6" s="1072">
        <f t="shared" si="0"/>
        <v>48096</v>
      </c>
    </row>
    <row r="7" spans="1:12" ht="82.5" customHeight="1">
      <c r="A7" s="838">
        <v>6</v>
      </c>
      <c r="B7" s="904" t="s">
        <v>1874</v>
      </c>
      <c r="C7" s="904" t="s">
        <v>1875</v>
      </c>
      <c r="D7" s="904" t="s">
        <v>1860</v>
      </c>
      <c r="E7" s="904" t="s">
        <v>1876</v>
      </c>
      <c r="F7" s="1105"/>
      <c r="G7" s="600">
        <v>24</v>
      </c>
      <c r="H7" s="904" t="s">
        <v>1860</v>
      </c>
      <c r="I7" s="904" t="s">
        <v>1876</v>
      </c>
      <c r="J7" s="1105"/>
      <c r="K7" s="1104">
        <v>5093</v>
      </c>
      <c r="L7" s="1072">
        <f t="shared" si="0"/>
        <v>122232</v>
      </c>
    </row>
    <row r="8" spans="1:12" ht="82.5" customHeight="1">
      <c r="A8" s="838">
        <v>7</v>
      </c>
      <c r="B8" s="904" t="s">
        <v>1877</v>
      </c>
      <c r="C8" s="904" t="s">
        <v>1878</v>
      </c>
      <c r="D8" s="904" t="s">
        <v>1860</v>
      </c>
      <c r="E8" s="904" t="s">
        <v>1879</v>
      </c>
      <c r="F8" s="1105"/>
      <c r="G8" s="600">
        <v>8</v>
      </c>
      <c r="H8" s="904" t="s">
        <v>1860</v>
      </c>
      <c r="I8" s="904" t="s">
        <v>1879</v>
      </c>
      <c r="J8" s="1105"/>
      <c r="K8" s="1104">
        <v>6972</v>
      </c>
      <c r="L8" s="1072">
        <f t="shared" si="0"/>
        <v>55776</v>
      </c>
    </row>
    <row r="9" spans="1:12" ht="82.5" customHeight="1">
      <c r="A9" s="838">
        <v>8</v>
      </c>
      <c r="B9" s="904" t="s">
        <v>1880</v>
      </c>
      <c r="C9" s="904" t="s">
        <v>1881</v>
      </c>
      <c r="D9" s="904" t="s">
        <v>1860</v>
      </c>
      <c r="E9" s="904" t="s">
        <v>1882</v>
      </c>
      <c r="F9" s="1105"/>
      <c r="G9" s="600">
        <v>6</v>
      </c>
      <c r="H9" s="904" t="s">
        <v>1860</v>
      </c>
      <c r="I9" s="904" t="s">
        <v>1882</v>
      </c>
      <c r="J9" s="1105"/>
      <c r="K9" s="1104">
        <v>5877</v>
      </c>
      <c r="L9" s="1072">
        <f t="shared" si="0"/>
        <v>35262</v>
      </c>
    </row>
    <row r="10" spans="1:12" ht="82.5" customHeight="1">
      <c r="A10" s="838">
        <v>9</v>
      </c>
      <c r="B10" s="904" t="s">
        <v>1883</v>
      </c>
      <c r="C10" s="904" t="s">
        <v>1884</v>
      </c>
      <c r="D10" s="904" t="s">
        <v>1860</v>
      </c>
      <c r="E10" s="904" t="s">
        <v>1885</v>
      </c>
      <c r="F10" s="1105"/>
      <c r="G10" s="600">
        <v>8</v>
      </c>
      <c r="H10" s="904" t="s">
        <v>1860</v>
      </c>
      <c r="I10" s="904" t="s">
        <v>1885</v>
      </c>
      <c r="J10" s="1105"/>
      <c r="K10" s="1104">
        <v>5603</v>
      </c>
      <c r="L10" s="1072">
        <f t="shared" si="0"/>
        <v>44824</v>
      </c>
    </row>
    <row r="11" spans="1:12" ht="82.5" customHeight="1">
      <c r="A11" s="838">
        <v>10</v>
      </c>
      <c r="B11" s="904" t="s">
        <v>1886</v>
      </c>
      <c r="C11" s="904" t="s">
        <v>1887</v>
      </c>
      <c r="D11" s="904" t="s">
        <v>1860</v>
      </c>
      <c r="E11" s="904" t="s">
        <v>1888</v>
      </c>
      <c r="F11" s="1105"/>
      <c r="G11" s="600">
        <v>6</v>
      </c>
      <c r="H11" s="904" t="s">
        <v>1860</v>
      </c>
      <c r="I11" s="904" t="s">
        <v>1888</v>
      </c>
      <c r="J11" s="1105"/>
      <c r="K11" s="1104">
        <v>7344</v>
      </c>
      <c r="L11" s="1072">
        <f t="shared" si="0"/>
        <v>44064</v>
      </c>
    </row>
    <row r="12" spans="1:12" ht="82.5" customHeight="1">
      <c r="A12" s="838">
        <v>11</v>
      </c>
      <c r="B12" s="904" t="s">
        <v>1889</v>
      </c>
      <c r="C12" s="904" t="s">
        <v>1890</v>
      </c>
      <c r="D12" s="904" t="s">
        <v>1860</v>
      </c>
      <c r="E12" s="904" t="s">
        <v>1891</v>
      </c>
      <c r="F12" s="1105"/>
      <c r="G12" s="600">
        <v>8</v>
      </c>
      <c r="H12" s="904" t="s">
        <v>1860</v>
      </c>
      <c r="I12" s="904" t="s">
        <v>1891</v>
      </c>
      <c r="J12" s="1105"/>
      <c r="K12" s="1104">
        <v>8012</v>
      </c>
      <c r="L12" s="1072">
        <f t="shared" si="0"/>
        <v>64096</v>
      </c>
    </row>
    <row r="13" spans="1:12" ht="82.5" customHeight="1">
      <c r="A13" s="838">
        <v>12</v>
      </c>
      <c r="B13" s="904" t="s">
        <v>1892</v>
      </c>
      <c r="C13" s="904" t="s">
        <v>1893</v>
      </c>
      <c r="D13" s="904" t="s">
        <v>1860</v>
      </c>
      <c r="E13" s="904" t="s">
        <v>1861</v>
      </c>
      <c r="F13" s="1105"/>
      <c r="G13" s="600"/>
      <c r="H13" s="904" t="s">
        <v>1860</v>
      </c>
      <c r="I13" s="904" t="s">
        <v>1861</v>
      </c>
      <c r="J13" s="1105"/>
      <c r="K13" s="1104">
        <v>5841</v>
      </c>
      <c r="L13" s="1072">
        <f t="shared" si="0"/>
        <v>0</v>
      </c>
    </row>
    <row r="14" spans="1:12" ht="82.5" customHeight="1">
      <c r="A14" s="838">
        <v>13</v>
      </c>
      <c r="B14" s="904" t="s">
        <v>1894</v>
      </c>
      <c r="C14" s="904" t="s">
        <v>1884</v>
      </c>
      <c r="D14" s="904" t="s">
        <v>1860</v>
      </c>
      <c r="E14" s="904" t="s">
        <v>1885</v>
      </c>
      <c r="F14" s="1105"/>
      <c r="G14" s="600"/>
      <c r="H14" s="904" t="s">
        <v>1860</v>
      </c>
      <c r="I14" s="904" t="s">
        <v>1885</v>
      </c>
      <c r="J14" s="1105"/>
      <c r="K14" s="1104">
        <v>5603</v>
      </c>
      <c r="L14" s="1072">
        <f t="shared" si="0"/>
        <v>0</v>
      </c>
    </row>
    <row r="15" spans="1:12" ht="82.5" customHeight="1">
      <c r="A15" s="838">
        <v>14</v>
      </c>
      <c r="B15" s="904" t="s">
        <v>1895</v>
      </c>
      <c r="C15" s="904" t="s">
        <v>1896</v>
      </c>
      <c r="D15" s="904" t="s">
        <v>1860</v>
      </c>
      <c r="E15" s="904" t="s">
        <v>1897</v>
      </c>
      <c r="F15" s="1105"/>
      <c r="G15" s="600"/>
      <c r="H15" s="904" t="s">
        <v>1860</v>
      </c>
      <c r="I15" s="904" t="s">
        <v>1897</v>
      </c>
      <c r="J15" s="1105"/>
      <c r="K15" s="1104">
        <v>8731</v>
      </c>
      <c r="L15" s="1072">
        <f t="shared" si="0"/>
        <v>0</v>
      </c>
    </row>
    <row r="16" spans="1:12" ht="82.5" customHeight="1">
      <c r="A16" s="838">
        <v>15</v>
      </c>
      <c r="B16" s="904" t="s">
        <v>1898</v>
      </c>
      <c r="C16" s="904" t="s">
        <v>1899</v>
      </c>
      <c r="D16" s="904" t="s">
        <v>1860</v>
      </c>
      <c r="E16" s="904" t="s">
        <v>1891</v>
      </c>
      <c r="F16" s="1105"/>
      <c r="G16" s="600"/>
      <c r="H16" s="904" t="s">
        <v>1860</v>
      </c>
      <c r="I16" s="904" t="s">
        <v>1891</v>
      </c>
      <c r="J16" s="1105"/>
      <c r="K16" s="1104">
        <v>8012</v>
      </c>
      <c r="L16" s="1072">
        <f t="shared" si="0"/>
        <v>0</v>
      </c>
    </row>
    <row r="17" spans="1:12" ht="82.5" customHeight="1">
      <c r="A17" s="838">
        <v>16</v>
      </c>
      <c r="B17" s="904" t="s">
        <v>1900</v>
      </c>
      <c r="C17" s="904" t="s">
        <v>1901</v>
      </c>
      <c r="D17" s="904" t="s">
        <v>1860</v>
      </c>
      <c r="E17" s="904" t="s">
        <v>1902</v>
      </c>
      <c r="F17" s="1105"/>
      <c r="G17" s="600">
        <v>8</v>
      </c>
      <c r="H17" s="904" t="s">
        <v>1860</v>
      </c>
      <c r="I17" s="904" t="s">
        <v>1902</v>
      </c>
      <c r="J17" s="1105"/>
      <c r="K17" s="1104">
        <v>3347</v>
      </c>
      <c r="L17" s="1072">
        <f t="shared" si="0"/>
        <v>26776</v>
      </c>
    </row>
    <row r="18" spans="1:12" ht="82.5" customHeight="1">
      <c r="A18" s="838">
        <v>17</v>
      </c>
      <c r="B18" s="904" t="s">
        <v>1903</v>
      </c>
      <c r="C18" s="904" t="s">
        <v>1904</v>
      </c>
      <c r="D18" s="904" t="s">
        <v>1860</v>
      </c>
      <c r="E18" s="904" t="s">
        <v>1905</v>
      </c>
      <c r="F18" s="1105"/>
      <c r="G18" s="600">
        <v>6</v>
      </c>
      <c r="H18" s="904" t="s">
        <v>1860</v>
      </c>
      <c r="I18" s="904" t="s">
        <v>1905</v>
      </c>
      <c r="J18" s="1105"/>
      <c r="K18" s="1104">
        <v>16434</v>
      </c>
      <c r="L18" s="1072">
        <f t="shared" si="0"/>
        <v>98604</v>
      </c>
    </row>
    <row r="19" spans="1:12" ht="82.5" customHeight="1">
      <c r="A19" s="838">
        <v>18</v>
      </c>
      <c r="B19" s="904" t="s">
        <v>1906</v>
      </c>
      <c r="C19" s="904" t="s">
        <v>1907</v>
      </c>
      <c r="D19" s="904" t="s">
        <v>1860</v>
      </c>
      <c r="E19" s="904" t="s">
        <v>1908</v>
      </c>
      <c r="F19" s="1105"/>
      <c r="G19" s="600">
        <v>6</v>
      </c>
      <c r="H19" s="904" t="s">
        <v>1860</v>
      </c>
      <c r="I19" s="904" t="s">
        <v>1908</v>
      </c>
      <c r="J19" s="1105"/>
      <c r="K19" s="1104">
        <v>5164</v>
      </c>
      <c r="L19" s="1072">
        <f t="shared" si="0"/>
        <v>30984</v>
      </c>
    </row>
    <row r="20" spans="1:12" ht="82.5" customHeight="1" thickBot="1">
      <c r="A20" s="842">
        <v>19</v>
      </c>
      <c r="B20" s="914" t="s">
        <v>1906</v>
      </c>
      <c r="C20" s="914" t="s">
        <v>1909</v>
      </c>
      <c r="D20" s="914" t="s">
        <v>1860</v>
      </c>
      <c r="E20" s="914" t="s">
        <v>1910</v>
      </c>
      <c r="F20" s="1106"/>
      <c r="G20" s="1107">
        <v>6</v>
      </c>
      <c r="H20" s="914" t="s">
        <v>1860</v>
      </c>
      <c r="I20" s="914" t="s">
        <v>1910</v>
      </c>
      <c r="J20" s="1106"/>
      <c r="K20" s="1108">
        <v>2813</v>
      </c>
      <c r="L20" s="1100">
        <f t="shared" si="0"/>
        <v>16878</v>
      </c>
    </row>
    <row r="21" spans="1:12" ht="15" customHeight="1" thickBot="1">
      <c r="A21" s="1109"/>
      <c r="B21" s="1110"/>
      <c r="C21" s="1110"/>
      <c r="D21" s="1110"/>
      <c r="E21" s="1110"/>
      <c r="F21" s="1111"/>
      <c r="G21" s="709"/>
      <c r="H21" s="708"/>
      <c r="I21" s="708"/>
      <c r="J21" s="708"/>
      <c r="K21" s="721" t="s">
        <v>3181</v>
      </c>
      <c r="L21" s="739">
        <f>SUM(L2:L20)</f>
        <v>767644</v>
      </c>
    </row>
  </sheetData>
  <pageMargins left="0.7" right="0.7" top="0.75" bottom="0.75" header="0.3" footer="0.3"/>
  <pageSetup orientation="portrait"/>
  <headerFooter>
    <oddFooter>&amp;C&amp;"Helvetica Neue,Regular"&amp;12&amp;K000000&amp;P</oddFooter>
  </headerFooter>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O69"/>
  <sheetViews>
    <sheetView showGridLines="0" topLeftCell="C61" zoomScaleNormal="100" workbookViewId="0">
      <selection activeCell="Q2" sqref="Q2"/>
    </sheetView>
  </sheetViews>
  <sheetFormatPr defaultColWidth="9.26953125" defaultRowHeight="16" customHeight="1"/>
  <cols>
    <col min="1" max="2" width="9.26953125" style="219" hidden="1" customWidth="1"/>
    <col min="3" max="3" width="5.81640625" style="219" customWidth="1"/>
    <col min="4" max="4" width="18.453125" style="219" customWidth="1"/>
    <col min="5" max="5" width="9.26953125" style="219" customWidth="1"/>
    <col min="6" max="6" width="9.1796875" style="219" customWidth="1"/>
    <col min="7" max="7" width="26.1796875" style="219" customWidth="1"/>
    <col min="8" max="8" width="18.26953125" style="219" customWidth="1"/>
    <col min="9" max="9" width="6.54296875" style="150" customWidth="1"/>
    <col min="10" max="10" width="8.81640625" style="219" customWidth="1"/>
    <col min="11" max="11" width="10.54296875" style="219" bestFit="1" customWidth="1"/>
    <col min="12" max="12" width="35.7265625" style="219" customWidth="1"/>
    <col min="13" max="13" width="18.26953125" style="219" customWidth="1"/>
    <col min="14" max="14" width="13.7265625" style="219" bestFit="1" customWidth="1"/>
    <col min="15" max="15" width="16.54296875" style="219" bestFit="1" customWidth="1"/>
    <col min="16" max="16384" width="9.26953125" style="219"/>
  </cols>
  <sheetData>
    <row r="1" spans="1:15" ht="44.25" customHeight="1">
      <c r="A1" s="554" t="s">
        <v>1911</v>
      </c>
      <c r="B1" s="608" t="s">
        <v>1912</v>
      </c>
      <c r="C1" s="775" t="s">
        <v>4203</v>
      </c>
      <c r="D1" s="650" t="s">
        <v>4277</v>
      </c>
      <c r="E1" s="650" t="s">
        <v>3483</v>
      </c>
      <c r="F1" s="650" t="s">
        <v>3486</v>
      </c>
      <c r="G1" s="650" t="s">
        <v>4697</v>
      </c>
      <c r="H1" s="650" t="s">
        <v>3175</v>
      </c>
      <c r="I1" s="650" t="s">
        <v>3142</v>
      </c>
      <c r="J1" s="650" t="s">
        <v>3483</v>
      </c>
      <c r="K1" s="650" t="s">
        <v>3486</v>
      </c>
      <c r="L1" s="650" t="s">
        <v>3176</v>
      </c>
      <c r="M1" s="650" t="s">
        <v>3175</v>
      </c>
      <c r="N1" s="966" t="s">
        <v>3155</v>
      </c>
      <c r="O1" s="1353" t="s">
        <v>3156</v>
      </c>
    </row>
    <row r="2" spans="1:15" s="598" customFormat="1" ht="100.4" customHeight="1">
      <c r="A2" s="609"/>
      <c r="B2" s="610"/>
      <c r="C2" s="1354">
        <v>1</v>
      </c>
      <c r="D2" s="827" t="s">
        <v>1913</v>
      </c>
      <c r="E2" s="827" t="s">
        <v>1914</v>
      </c>
      <c r="F2" s="827" t="s">
        <v>1915</v>
      </c>
      <c r="G2" s="827" t="s">
        <v>1916</v>
      </c>
      <c r="H2" s="740"/>
      <c r="I2" s="685">
        <v>8</v>
      </c>
      <c r="J2" s="884" t="s">
        <v>1914</v>
      </c>
      <c r="K2" s="884" t="s">
        <v>1915</v>
      </c>
      <c r="L2" s="905" t="s">
        <v>1916</v>
      </c>
      <c r="M2" s="883"/>
      <c r="N2" s="874">
        <v>21233</v>
      </c>
      <c r="O2" s="891">
        <f>N2*I2</f>
        <v>169864</v>
      </c>
    </row>
    <row r="3" spans="1:15" s="598" customFormat="1" ht="100.4" customHeight="1">
      <c r="A3" s="609"/>
      <c r="B3" s="610"/>
      <c r="C3" s="1354">
        <v>2</v>
      </c>
      <c r="D3" s="827" t="s">
        <v>1913</v>
      </c>
      <c r="E3" s="827" t="s">
        <v>1914</v>
      </c>
      <c r="F3" s="827" t="s">
        <v>1915</v>
      </c>
      <c r="G3" s="827" t="s">
        <v>1916</v>
      </c>
      <c r="H3" s="740"/>
      <c r="I3" s="685"/>
      <c r="J3" s="884" t="s">
        <v>1914</v>
      </c>
      <c r="K3" s="884" t="s">
        <v>1915</v>
      </c>
      <c r="L3" s="905" t="s">
        <v>1916</v>
      </c>
      <c r="M3" s="883"/>
      <c r="N3" s="874">
        <v>21233</v>
      </c>
      <c r="O3" s="891">
        <f t="shared" ref="O3:O62" si="0">N3*I3</f>
        <v>0</v>
      </c>
    </row>
    <row r="4" spans="1:15" s="598" customFormat="1" ht="100.4" customHeight="1">
      <c r="A4" s="609"/>
      <c r="B4" s="610"/>
      <c r="C4" s="1354">
        <v>3</v>
      </c>
      <c r="D4" s="827" t="s">
        <v>1917</v>
      </c>
      <c r="E4" s="827" t="s">
        <v>1914</v>
      </c>
      <c r="F4" s="827" t="s">
        <v>1918</v>
      </c>
      <c r="G4" s="827" t="s">
        <v>1919</v>
      </c>
      <c r="H4" s="740"/>
      <c r="I4" s="685">
        <v>8</v>
      </c>
      <c r="J4" s="884" t="s">
        <v>1914</v>
      </c>
      <c r="K4" s="884" t="s">
        <v>1918</v>
      </c>
      <c r="L4" s="905" t="s">
        <v>1919</v>
      </c>
      <c r="M4" s="883"/>
      <c r="N4" s="874">
        <v>1355.75</v>
      </c>
      <c r="O4" s="891">
        <f t="shared" si="0"/>
        <v>10846</v>
      </c>
    </row>
    <row r="5" spans="1:15" s="598" customFormat="1" ht="100.4" customHeight="1">
      <c r="A5" s="609"/>
      <c r="B5" s="610"/>
      <c r="C5" s="1354">
        <v>4</v>
      </c>
      <c r="D5" s="827" t="s">
        <v>1920</v>
      </c>
      <c r="E5" s="827" t="s">
        <v>1914</v>
      </c>
      <c r="F5" s="827" t="s">
        <v>1921</v>
      </c>
      <c r="G5" s="827" t="s">
        <v>1922</v>
      </c>
      <c r="H5" s="740"/>
      <c r="I5" s="685">
        <v>8</v>
      </c>
      <c r="J5" s="884" t="s">
        <v>1914</v>
      </c>
      <c r="K5" s="884" t="s">
        <v>1921</v>
      </c>
      <c r="L5" s="905" t="s">
        <v>1922</v>
      </c>
      <c r="M5" s="883"/>
      <c r="N5" s="874">
        <v>1045.5</v>
      </c>
      <c r="O5" s="891">
        <f t="shared" si="0"/>
        <v>8364</v>
      </c>
    </row>
    <row r="6" spans="1:15" s="598" customFormat="1" ht="100.4" customHeight="1">
      <c r="A6" s="609"/>
      <c r="B6" s="610"/>
      <c r="C6" s="1354">
        <v>5</v>
      </c>
      <c r="D6" s="827" t="s">
        <v>1923</v>
      </c>
      <c r="E6" s="827" t="s">
        <v>1914</v>
      </c>
      <c r="F6" s="827" t="s">
        <v>1924</v>
      </c>
      <c r="G6" s="827" t="s">
        <v>1925</v>
      </c>
      <c r="H6" s="740"/>
      <c r="I6" s="685">
        <v>12</v>
      </c>
      <c r="J6" s="884" t="s">
        <v>1914</v>
      </c>
      <c r="K6" s="884" t="s">
        <v>1924</v>
      </c>
      <c r="L6" s="905" t="s">
        <v>1925</v>
      </c>
      <c r="M6" s="883"/>
      <c r="N6" s="874">
        <v>803.25</v>
      </c>
      <c r="O6" s="891">
        <f t="shared" si="0"/>
        <v>9639</v>
      </c>
    </row>
    <row r="7" spans="1:15" s="598" customFormat="1" ht="100.4" customHeight="1">
      <c r="A7" s="609"/>
      <c r="B7" s="610"/>
      <c r="C7" s="1354">
        <v>6</v>
      </c>
      <c r="D7" s="827" t="s">
        <v>1923</v>
      </c>
      <c r="E7" s="827" t="s">
        <v>1914</v>
      </c>
      <c r="F7" s="827" t="s">
        <v>1926</v>
      </c>
      <c r="G7" s="827" t="s">
        <v>1927</v>
      </c>
      <c r="H7" s="740"/>
      <c r="I7" s="685">
        <v>12</v>
      </c>
      <c r="J7" s="884" t="s">
        <v>1914</v>
      </c>
      <c r="K7" s="884" t="s">
        <v>1926</v>
      </c>
      <c r="L7" s="905" t="s">
        <v>1927</v>
      </c>
      <c r="M7" s="883"/>
      <c r="N7" s="874">
        <v>986</v>
      </c>
      <c r="O7" s="891">
        <f t="shared" si="0"/>
        <v>11832</v>
      </c>
    </row>
    <row r="8" spans="1:15" s="598" customFormat="1" ht="100.4" customHeight="1">
      <c r="A8" s="609"/>
      <c r="B8" s="610"/>
      <c r="C8" s="1354">
        <v>7</v>
      </c>
      <c r="D8" s="827" t="s">
        <v>1923</v>
      </c>
      <c r="E8" s="827" t="s">
        <v>1914</v>
      </c>
      <c r="F8" s="827" t="s">
        <v>1928</v>
      </c>
      <c r="G8" s="827" t="s">
        <v>1929</v>
      </c>
      <c r="H8" s="740"/>
      <c r="I8" s="685">
        <v>12</v>
      </c>
      <c r="J8" s="884" t="s">
        <v>1914</v>
      </c>
      <c r="K8" s="884" t="s">
        <v>1928</v>
      </c>
      <c r="L8" s="905" t="s">
        <v>1929</v>
      </c>
      <c r="M8" s="883"/>
      <c r="N8" s="874">
        <v>1483.25</v>
      </c>
      <c r="O8" s="891">
        <f t="shared" si="0"/>
        <v>17799</v>
      </c>
    </row>
    <row r="9" spans="1:15" s="598" customFormat="1" ht="100.4" customHeight="1">
      <c r="A9" s="609"/>
      <c r="B9" s="610"/>
      <c r="C9" s="1354">
        <v>8</v>
      </c>
      <c r="D9" s="827" t="s">
        <v>1923</v>
      </c>
      <c r="E9" s="827" t="s">
        <v>1914</v>
      </c>
      <c r="F9" s="827" t="s">
        <v>1930</v>
      </c>
      <c r="G9" s="827" t="s">
        <v>1931</v>
      </c>
      <c r="H9" s="740"/>
      <c r="I9" s="685">
        <v>12</v>
      </c>
      <c r="J9" s="884" t="s">
        <v>1914</v>
      </c>
      <c r="K9" s="884" t="s">
        <v>1930</v>
      </c>
      <c r="L9" s="905" t="s">
        <v>1931</v>
      </c>
      <c r="M9" s="883"/>
      <c r="N9" s="874">
        <v>1972</v>
      </c>
      <c r="O9" s="891">
        <f t="shared" si="0"/>
        <v>23664</v>
      </c>
    </row>
    <row r="10" spans="1:15" s="598" customFormat="1" ht="100.4" customHeight="1">
      <c r="A10" s="609"/>
      <c r="B10" s="610"/>
      <c r="C10" s="1354">
        <v>9</v>
      </c>
      <c r="D10" s="827" t="s">
        <v>1932</v>
      </c>
      <c r="E10" s="827" t="s">
        <v>1914</v>
      </c>
      <c r="F10" s="827" t="s">
        <v>1933</v>
      </c>
      <c r="G10" s="827" t="s">
        <v>1934</v>
      </c>
      <c r="H10" s="740"/>
      <c r="I10" s="685">
        <v>48</v>
      </c>
      <c r="J10" s="884" t="s">
        <v>1914</v>
      </c>
      <c r="K10" s="884" t="s">
        <v>1933</v>
      </c>
      <c r="L10" s="905" t="s">
        <v>1934</v>
      </c>
      <c r="M10" s="883"/>
      <c r="N10" s="874">
        <v>756.5</v>
      </c>
      <c r="O10" s="891">
        <f t="shared" si="0"/>
        <v>36312</v>
      </c>
    </row>
    <row r="11" spans="1:15" s="598" customFormat="1" ht="100.4" customHeight="1">
      <c r="A11" s="609"/>
      <c r="B11" s="610"/>
      <c r="C11" s="1354">
        <v>10</v>
      </c>
      <c r="D11" s="827" t="s">
        <v>1923</v>
      </c>
      <c r="E11" s="827" t="s">
        <v>1914</v>
      </c>
      <c r="F11" s="827" t="s">
        <v>1935</v>
      </c>
      <c r="G11" s="827" t="s">
        <v>1936</v>
      </c>
      <c r="H11" s="740"/>
      <c r="I11" s="685">
        <v>24</v>
      </c>
      <c r="J11" s="884" t="s">
        <v>1914</v>
      </c>
      <c r="K11" s="884" t="s">
        <v>1935</v>
      </c>
      <c r="L11" s="905" t="s">
        <v>1936</v>
      </c>
      <c r="M11" s="883"/>
      <c r="N11" s="874">
        <v>446.25</v>
      </c>
      <c r="O11" s="891">
        <f t="shared" si="0"/>
        <v>10710</v>
      </c>
    </row>
    <row r="12" spans="1:15" s="598" customFormat="1" ht="100.4" customHeight="1">
      <c r="A12" s="609"/>
      <c r="B12" s="610"/>
      <c r="C12" s="1354">
        <v>11</v>
      </c>
      <c r="D12" s="827" t="s">
        <v>1923</v>
      </c>
      <c r="E12" s="827" t="s">
        <v>1914</v>
      </c>
      <c r="F12" s="827" t="s">
        <v>1937</v>
      </c>
      <c r="G12" s="827" t="s">
        <v>1938</v>
      </c>
      <c r="H12" s="740"/>
      <c r="I12" s="685">
        <v>24</v>
      </c>
      <c r="J12" s="884" t="s">
        <v>1914</v>
      </c>
      <c r="K12" s="884" t="s">
        <v>1937</v>
      </c>
      <c r="L12" s="905" t="s">
        <v>1938</v>
      </c>
      <c r="M12" s="883"/>
      <c r="N12" s="874">
        <v>497.25</v>
      </c>
      <c r="O12" s="891">
        <f t="shared" si="0"/>
        <v>11934</v>
      </c>
    </row>
    <row r="13" spans="1:15" s="598" customFormat="1" ht="100.4" customHeight="1">
      <c r="A13" s="609"/>
      <c r="B13" s="610"/>
      <c r="C13" s="1354">
        <v>12</v>
      </c>
      <c r="D13" s="827" t="s">
        <v>1923</v>
      </c>
      <c r="E13" s="827" t="s">
        <v>1914</v>
      </c>
      <c r="F13" s="827" t="s">
        <v>1939</v>
      </c>
      <c r="G13" s="827" t="s">
        <v>1940</v>
      </c>
      <c r="H13" s="740"/>
      <c r="I13" s="685">
        <v>12</v>
      </c>
      <c r="J13" s="884" t="s">
        <v>1914</v>
      </c>
      <c r="K13" s="884" t="s">
        <v>1939</v>
      </c>
      <c r="L13" s="905" t="s">
        <v>1940</v>
      </c>
      <c r="M13" s="883"/>
      <c r="N13" s="874">
        <v>616.25</v>
      </c>
      <c r="O13" s="891">
        <f t="shared" si="0"/>
        <v>7395</v>
      </c>
    </row>
    <row r="14" spans="1:15" s="598" customFormat="1" ht="100.4" customHeight="1">
      <c r="A14" s="609"/>
      <c r="B14" s="610"/>
      <c r="C14" s="1354">
        <v>13</v>
      </c>
      <c r="D14" s="827" t="s">
        <v>1923</v>
      </c>
      <c r="E14" s="827" t="s">
        <v>1914</v>
      </c>
      <c r="F14" s="827" t="s">
        <v>1941</v>
      </c>
      <c r="G14" s="827" t="s">
        <v>1942</v>
      </c>
      <c r="H14" s="740"/>
      <c r="I14" s="685">
        <v>12</v>
      </c>
      <c r="J14" s="884" t="s">
        <v>1914</v>
      </c>
      <c r="K14" s="884" t="s">
        <v>1941</v>
      </c>
      <c r="L14" s="905" t="s">
        <v>1942</v>
      </c>
      <c r="M14" s="883"/>
      <c r="N14" s="874">
        <v>1045.5</v>
      </c>
      <c r="O14" s="891">
        <f t="shared" si="0"/>
        <v>12546</v>
      </c>
    </row>
    <row r="15" spans="1:15" s="598" customFormat="1" ht="100.4" customHeight="1">
      <c r="A15" s="609"/>
      <c r="B15" s="610"/>
      <c r="C15" s="1354">
        <v>14</v>
      </c>
      <c r="D15" s="827" t="s">
        <v>1932</v>
      </c>
      <c r="E15" s="827" t="s">
        <v>1914</v>
      </c>
      <c r="F15" s="827" t="s">
        <v>1943</v>
      </c>
      <c r="G15" s="827" t="s">
        <v>1944</v>
      </c>
      <c r="H15" s="740"/>
      <c r="I15" s="685">
        <v>72</v>
      </c>
      <c r="J15" s="884" t="s">
        <v>1914</v>
      </c>
      <c r="K15" s="884" t="s">
        <v>1943</v>
      </c>
      <c r="L15" s="905" t="s">
        <v>1944</v>
      </c>
      <c r="M15" s="883"/>
      <c r="N15" s="874">
        <v>246.5</v>
      </c>
      <c r="O15" s="891">
        <f t="shared" si="0"/>
        <v>17748</v>
      </c>
    </row>
    <row r="16" spans="1:15" s="598" customFormat="1" ht="100.4" customHeight="1">
      <c r="A16" s="609"/>
      <c r="B16" s="610"/>
      <c r="C16" s="1354">
        <v>15</v>
      </c>
      <c r="D16" s="827" t="s">
        <v>1923</v>
      </c>
      <c r="E16" s="827" t="s">
        <v>1914</v>
      </c>
      <c r="F16" s="827" t="s">
        <v>1945</v>
      </c>
      <c r="G16" s="827" t="s">
        <v>1946</v>
      </c>
      <c r="H16" s="740"/>
      <c r="I16" s="685">
        <v>12</v>
      </c>
      <c r="J16" s="884" t="s">
        <v>1914</v>
      </c>
      <c r="K16" s="884" t="s">
        <v>1945</v>
      </c>
      <c r="L16" s="905" t="s">
        <v>1946</v>
      </c>
      <c r="M16" s="883"/>
      <c r="N16" s="874">
        <v>429.25</v>
      </c>
      <c r="O16" s="891">
        <f t="shared" si="0"/>
        <v>5151</v>
      </c>
    </row>
    <row r="17" spans="1:15" s="598" customFormat="1" ht="100.4" customHeight="1">
      <c r="A17" s="609"/>
      <c r="B17" s="610"/>
      <c r="C17" s="1354">
        <v>16</v>
      </c>
      <c r="D17" s="827" t="s">
        <v>1923</v>
      </c>
      <c r="E17" s="827" t="s">
        <v>1914</v>
      </c>
      <c r="F17" s="827" t="s">
        <v>1947</v>
      </c>
      <c r="G17" s="827" t="s">
        <v>1948</v>
      </c>
      <c r="H17" s="740"/>
      <c r="I17" s="685">
        <v>12</v>
      </c>
      <c r="J17" s="884" t="s">
        <v>1914</v>
      </c>
      <c r="K17" s="884" t="s">
        <v>1947</v>
      </c>
      <c r="L17" s="905" t="s">
        <v>1948</v>
      </c>
      <c r="M17" s="883"/>
      <c r="N17" s="874">
        <v>365.5</v>
      </c>
      <c r="O17" s="891">
        <f t="shared" si="0"/>
        <v>4386</v>
      </c>
    </row>
    <row r="18" spans="1:15" s="598" customFormat="1" ht="100.4" customHeight="1">
      <c r="A18" s="609"/>
      <c r="B18" s="610"/>
      <c r="C18" s="1354">
        <v>17</v>
      </c>
      <c r="D18" s="827" t="s">
        <v>1923</v>
      </c>
      <c r="E18" s="827" t="s">
        <v>1914</v>
      </c>
      <c r="F18" s="827" t="s">
        <v>1949</v>
      </c>
      <c r="G18" s="827" t="s">
        <v>1950</v>
      </c>
      <c r="H18" s="740"/>
      <c r="I18" s="685">
        <v>12</v>
      </c>
      <c r="J18" s="884" t="s">
        <v>1914</v>
      </c>
      <c r="K18" s="884" t="s">
        <v>1949</v>
      </c>
      <c r="L18" s="905" t="s">
        <v>1950</v>
      </c>
      <c r="M18" s="883"/>
      <c r="N18" s="874">
        <v>493</v>
      </c>
      <c r="O18" s="891">
        <f t="shared" si="0"/>
        <v>5916</v>
      </c>
    </row>
    <row r="19" spans="1:15" s="598" customFormat="1" ht="100.4" customHeight="1">
      <c r="A19" s="609"/>
      <c r="B19" s="610"/>
      <c r="C19" s="1354">
        <v>18</v>
      </c>
      <c r="D19" s="827" t="s">
        <v>1932</v>
      </c>
      <c r="E19" s="827" t="s">
        <v>1914</v>
      </c>
      <c r="F19" s="827" t="s">
        <v>1951</v>
      </c>
      <c r="G19" s="827" t="s">
        <v>1952</v>
      </c>
      <c r="H19" s="740"/>
      <c r="I19" s="685">
        <v>36</v>
      </c>
      <c r="J19" s="884" t="s">
        <v>1914</v>
      </c>
      <c r="K19" s="884" t="s">
        <v>1951</v>
      </c>
      <c r="L19" s="905" t="s">
        <v>1952</v>
      </c>
      <c r="M19" s="883"/>
      <c r="N19" s="874">
        <v>216.75</v>
      </c>
      <c r="O19" s="891">
        <f t="shared" si="0"/>
        <v>7803</v>
      </c>
    </row>
    <row r="20" spans="1:15" s="598" customFormat="1" ht="100.4" customHeight="1">
      <c r="A20" s="609"/>
      <c r="B20" s="610"/>
      <c r="C20" s="1354">
        <v>19</v>
      </c>
      <c r="D20" s="827" t="s">
        <v>1923</v>
      </c>
      <c r="E20" s="827" t="s">
        <v>1914</v>
      </c>
      <c r="F20" s="827" t="s">
        <v>1953</v>
      </c>
      <c r="G20" s="827" t="s">
        <v>1954</v>
      </c>
      <c r="H20" s="740"/>
      <c r="I20" s="685">
        <v>8</v>
      </c>
      <c r="J20" s="884" t="s">
        <v>1914</v>
      </c>
      <c r="K20" s="884" t="s">
        <v>1953</v>
      </c>
      <c r="L20" s="905" t="s">
        <v>1954</v>
      </c>
      <c r="M20" s="883"/>
      <c r="N20" s="874">
        <v>599.25</v>
      </c>
      <c r="O20" s="891">
        <f t="shared" si="0"/>
        <v>4794</v>
      </c>
    </row>
    <row r="21" spans="1:15" s="598" customFormat="1" ht="100.4" customHeight="1">
      <c r="A21" s="609"/>
      <c r="B21" s="610"/>
      <c r="C21" s="1354">
        <v>20</v>
      </c>
      <c r="D21" s="827" t="s">
        <v>1923</v>
      </c>
      <c r="E21" s="827" t="s">
        <v>1914</v>
      </c>
      <c r="F21" s="827" t="s">
        <v>1955</v>
      </c>
      <c r="G21" s="827" t="s">
        <v>1956</v>
      </c>
      <c r="H21" s="740"/>
      <c r="I21" s="685">
        <v>12</v>
      </c>
      <c r="J21" s="884" t="s">
        <v>1914</v>
      </c>
      <c r="K21" s="884" t="s">
        <v>1955</v>
      </c>
      <c r="L21" s="905" t="s">
        <v>1956</v>
      </c>
      <c r="M21" s="883"/>
      <c r="N21" s="874">
        <v>310.25</v>
      </c>
      <c r="O21" s="891">
        <f t="shared" si="0"/>
        <v>3723</v>
      </c>
    </row>
    <row r="22" spans="1:15" s="598" customFormat="1" ht="100.4" customHeight="1">
      <c r="A22" s="609"/>
      <c r="B22" s="610"/>
      <c r="C22" s="1354">
        <v>21</v>
      </c>
      <c r="D22" s="827" t="s">
        <v>1923</v>
      </c>
      <c r="E22" s="827" t="s">
        <v>1914</v>
      </c>
      <c r="F22" s="827" t="s">
        <v>1957</v>
      </c>
      <c r="G22" s="827" t="s">
        <v>1958</v>
      </c>
      <c r="H22" s="740"/>
      <c r="I22" s="685">
        <v>12</v>
      </c>
      <c r="J22" s="884" t="s">
        <v>1914</v>
      </c>
      <c r="K22" s="884" t="s">
        <v>1957</v>
      </c>
      <c r="L22" s="905" t="s">
        <v>1958</v>
      </c>
      <c r="M22" s="883"/>
      <c r="N22" s="874">
        <v>450.5</v>
      </c>
      <c r="O22" s="891">
        <f t="shared" si="0"/>
        <v>5406</v>
      </c>
    </row>
    <row r="23" spans="1:15" s="598" customFormat="1" ht="100.4" customHeight="1">
      <c r="A23" s="609"/>
      <c r="B23" s="610"/>
      <c r="C23" s="1354">
        <v>22</v>
      </c>
      <c r="D23" s="827" t="s">
        <v>1932</v>
      </c>
      <c r="E23" s="827" t="s">
        <v>1914</v>
      </c>
      <c r="F23" s="827" t="s">
        <v>1959</v>
      </c>
      <c r="G23" s="827" t="s">
        <v>1960</v>
      </c>
      <c r="H23" s="740"/>
      <c r="I23" s="685">
        <v>32</v>
      </c>
      <c r="J23" s="884" t="s">
        <v>1914</v>
      </c>
      <c r="K23" s="884" t="s">
        <v>1959</v>
      </c>
      <c r="L23" s="905" t="s">
        <v>1960</v>
      </c>
      <c r="M23" s="883"/>
      <c r="N23" s="874">
        <v>191.25</v>
      </c>
      <c r="O23" s="891">
        <f t="shared" si="0"/>
        <v>6120</v>
      </c>
    </row>
    <row r="24" spans="1:15" s="598" customFormat="1" ht="100.4" customHeight="1">
      <c r="A24" s="609"/>
      <c r="B24" s="610"/>
      <c r="C24" s="1354">
        <v>23</v>
      </c>
      <c r="D24" s="827" t="s">
        <v>1923</v>
      </c>
      <c r="E24" s="827" t="s">
        <v>1914</v>
      </c>
      <c r="F24" s="827" t="s">
        <v>1961</v>
      </c>
      <c r="G24" s="827" t="s">
        <v>1962</v>
      </c>
      <c r="H24" s="740"/>
      <c r="I24" s="685">
        <v>12</v>
      </c>
      <c r="J24" s="884" t="s">
        <v>1914</v>
      </c>
      <c r="K24" s="884" t="s">
        <v>1961</v>
      </c>
      <c r="L24" s="905" t="s">
        <v>1962</v>
      </c>
      <c r="M24" s="883"/>
      <c r="N24" s="874">
        <v>216.75</v>
      </c>
      <c r="O24" s="891">
        <f t="shared" si="0"/>
        <v>2601</v>
      </c>
    </row>
    <row r="25" spans="1:15" s="598" customFormat="1" ht="100.4" customHeight="1">
      <c r="A25" s="609"/>
      <c r="B25" s="610"/>
      <c r="C25" s="1354">
        <v>24</v>
      </c>
      <c r="D25" s="827" t="s">
        <v>1923</v>
      </c>
      <c r="E25" s="827" t="s">
        <v>1914</v>
      </c>
      <c r="F25" s="827" t="s">
        <v>1963</v>
      </c>
      <c r="G25" s="827" t="s">
        <v>1964</v>
      </c>
      <c r="H25" s="740"/>
      <c r="I25" s="685">
        <v>12</v>
      </c>
      <c r="J25" s="884" t="s">
        <v>1914</v>
      </c>
      <c r="K25" s="884" t="s">
        <v>1963</v>
      </c>
      <c r="L25" s="905" t="s">
        <v>1964</v>
      </c>
      <c r="M25" s="883"/>
      <c r="N25" s="874">
        <v>187</v>
      </c>
      <c r="O25" s="891">
        <f t="shared" si="0"/>
        <v>2244</v>
      </c>
    </row>
    <row r="26" spans="1:15" s="598" customFormat="1" ht="100.4" customHeight="1">
      <c r="A26" s="609"/>
      <c r="B26" s="610"/>
      <c r="C26" s="1354">
        <v>25</v>
      </c>
      <c r="D26" s="827" t="s">
        <v>1923</v>
      </c>
      <c r="E26" s="827" t="s">
        <v>1914</v>
      </c>
      <c r="F26" s="827" t="s">
        <v>1965</v>
      </c>
      <c r="G26" s="827" t="s">
        <v>1966</v>
      </c>
      <c r="H26" s="740"/>
      <c r="I26" s="685">
        <v>12</v>
      </c>
      <c r="J26" s="884" t="s">
        <v>1914</v>
      </c>
      <c r="K26" s="884" t="s">
        <v>1965</v>
      </c>
      <c r="L26" s="905" t="s">
        <v>1966</v>
      </c>
      <c r="M26" s="883"/>
      <c r="N26" s="874">
        <v>297.5</v>
      </c>
      <c r="O26" s="891">
        <f t="shared" si="0"/>
        <v>3570</v>
      </c>
    </row>
    <row r="27" spans="1:15" s="598" customFormat="1" ht="100.4" customHeight="1">
      <c r="A27" s="609"/>
      <c r="B27" s="610"/>
      <c r="C27" s="1354">
        <v>26</v>
      </c>
      <c r="D27" s="827" t="s">
        <v>1923</v>
      </c>
      <c r="E27" s="827" t="s">
        <v>1059</v>
      </c>
      <c r="F27" s="827" t="s">
        <v>1967</v>
      </c>
      <c r="G27" s="827" t="s">
        <v>1968</v>
      </c>
      <c r="H27" s="740"/>
      <c r="I27" s="685"/>
      <c r="J27" s="884" t="s">
        <v>1059</v>
      </c>
      <c r="K27" s="884" t="s">
        <v>1967</v>
      </c>
      <c r="L27" s="905" t="s">
        <v>1968</v>
      </c>
      <c r="M27" s="883"/>
      <c r="N27" s="874">
        <v>152</v>
      </c>
      <c r="O27" s="891">
        <f t="shared" si="0"/>
        <v>0</v>
      </c>
    </row>
    <row r="28" spans="1:15" s="598" customFormat="1" ht="100.4" customHeight="1">
      <c r="A28" s="609"/>
      <c r="B28" s="610"/>
      <c r="C28" s="1354">
        <v>27</v>
      </c>
      <c r="D28" s="827" t="s">
        <v>1932</v>
      </c>
      <c r="E28" s="827" t="s">
        <v>1914</v>
      </c>
      <c r="F28" s="827" t="s">
        <v>1969</v>
      </c>
      <c r="G28" s="827" t="s">
        <v>1970</v>
      </c>
      <c r="H28" s="740"/>
      <c r="I28" s="685">
        <v>36</v>
      </c>
      <c r="J28" s="884" t="s">
        <v>1914</v>
      </c>
      <c r="K28" s="884" t="s">
        <v>1969</v>
      </c>
      <c r="L28" s="905" t="s">
        <v>1970</v>
      </c>
      <c r="M28" s="883"/>
      <c r="N28" s="874">
        <v>93.5</v>
      </c>
      <c r="O28" s="891">
        <f t="shared" si="0"/>
        <v>3366</v>
      </c>
    </row>
    <row r="29" spans="1:15" s="598" customFormat="1" ht="100.4" customHeight="1">
      <c r="A29" s="609"/>
      <c r="B29" s="610"/>
      <c r="C29" s="1354">
        <v>28</v>
      </c>
      <c r="D29" s="827" t="s">
        <v>1923</v>
      </c>
      <c r="E29" s="827" t="s">
        <v>1914</v>
      </c>
      <c r="F29" s="827" t="s">
        <v>1971</v>
      </c>
      <c r="G29" s="827" t="s">
        <v>1972</v>
      </c>
      <c r="H29" s="740"/>
      <c r="I29" s="685">
        <v>18</v>
      </c>
      <c r="J29" s="884" t="s">
        <v>1914</v>
      </c>
      <c r="K29" s="884" t="s">
        <v>1971</v>
      </c>
      <c r="L29" s="905" t="s">
        <v>1972</v>
      </c>
      <c r="M29" s="883"/>
      <c r="N29" s="874">
        <v>136</v>
      </c>
      <c r="O29" s="891">
        <f t="shared" si="0"/>
        <v>2448</v>
      </c>
    </row>
    <row r="30" spans="1:15" s="598" customFormat="1" ht="100.4" customHeight="1">
      <c r="A30" s="609"/>
      <c r="B30" s="610"/>
      <c r="C30" s="1354">
        <v>29</v>
      </c>
      <c r="D30" s="827" t="s">
        <v>1923</v>
      </c>
      <c r="E30" s="827" t="s">
        <v>1914</v>
      </c>
      <c r="F30" s="827" t="s">
        <v>1973</v>
      </c>
      <c r="G30" s="827" t="s">
        <v>1974</v>
      </c>
      <c r="H30" s="740"/>
      <c r="I30" s="685">
        <v>18</v>
      </c>
      <c r="J30" s="884" t="s">
        <v>1914</v>
      </c>
      <c r="K30" s="884" t="s">
        <v>1973</v>
      </c>
      <c r="L30" s="905" t="s">
        <v>1974</v>
      </c>
      <c r="M30" s="883"/>
      <c r="N30" s="874">
        <v>153</v>
      </c>
      <c r="O30" s="891">
        <f t="shared" si="0"/>
        <v>2754</v>
      </c>
    </row>
    <row r="31" spans="1:15" s="598" customFormat="1" ht="100.4" customHeight="1">
      <c r="A31" s="609"/>
      <c r="B31" s="610"/>
      <c r="C31" s="1354">
        <v>30</v>
      </c>
      <c r="D31" s="827" t="s">
        <v>1975</v>
      </c>
      <c r="E31" s="827" t="s">
        <v>1914</v>
      </c>
      <c r="F31" s="827" t="s">
        <v>1976</v>
      </c>
      <c r="G31" s="827" t="s">
        <v>1977</v>
      </c>
      <c r="H31" s="740"/>
      <c r="I31" s="685">
        <v>36</v>
      </c>
      <c r="J31" s="884" t="s">
        <v>1914</v>
      </c>
      <c r="K31" s="884" t="s">
        <v>1976</v>
      </c>
      <c r="L31" s="905" t="s">
        <v>1977</v>
      </c>
      <c r="M31" s="883"/>
      <c r="N31" s="874">
        <v>81.599999999999994</v>
      </c>
      <c r="O31" s="891">
        <f t="shared" si="0"/>
        <v>2937.6</v>
      </c>
    </row>
    <row r="32" spans="1:15" s="598" customFormat="1" ht="100.4" customHeight="1">
      <c r="A32" s="609"/>
      <c r="B32" s="610"/>
      <c r="C32" s="1354">
        <v>31</v>
      </c>
      <c r="D32" s="827" t="s">
        <v>1978</v>
      </c>
      <c r="E32" s="827" t="s">
        <v>1914</v>
      </c>
      <c r="F32" s="827" t="s">
        <v>1979</v>
      </c>
      <c r="G32" s="827" t="s">
        <v>1980</v>
      </c>
      <c r="H32" s="740"/>
      <c r="I32" s="685">
        <v>6</v>
      </c>
      <c r="J32" s="884" t="s">
        <v>1914</v>
      </c>
      <c r="K32" s="884" t="s">
        <v>1979</v>
      </c>
      <c r="L32" s="905" t="s">
        <v>1980</v>
      </c>
      <c r="M32" s="883"/>
      <c r="N32" s="874">
        <v>3132.25</v>
      </c>
      <c r="O32" s="891">
        <f t="shared" si="0"/>
        <v>18793.5</v>
      </c>
    </row>
    <row r="33" spans="1:15" s="598" customFormat="1" ht="100.4" customHeight="1">
      <c r="A33" s="609"/>
      <c r="B33" s="610"/>
      <c r="C33" s="1354">
        <v>32</v>
      </c>
      <c r="D33" s="827" t="s">
        <v>1978</v>
      </c>
      <c r="E33" s="827" t="s">
        <v>1914</v>
      </c>
      <c r="F33" s="827" t="s">
        <v>1981</v>
      </c>
      <c r="G33" s="827" t="s">
        <v>1982</v>
      </c>
      <c r="H33" s="740"/>
      <c r="I33" s="685">
        <v>6</v>
      </c>
      <c r="J33" s="884" t="s">
        <v>1914</v>
      </c>
      <c r="K33" s="884" t="s">
        <v>1981</v>
      </c>
      <c r="L33" s="905" t="s">
        <v>1982</v>
      </c>
      <c r="M33" s="883"/>
      <c r="N33" s="874">
        <v>3973.75</v>
      </c>
      <c r="O33" s="891">
        <f t="shared" si="0"/>
        <v>23842.5</v>
      </c>
    </row>
    <row r="34" spans="1:15" s="598" customFormat="1" ht="100.4" customHeight="1">
      <c r="A34" s="609"/>
      <c r="B34" s="610"/>
      <c r="C34" s="1354">
        <v>33</v>
      </c>
      <c r="D34" s="827" t="s">
        <v>1978</v>
      </c>
      <c r="E34" s="827" t="s">
        <v>1914</v>
      </c>
      <c r="F34" s="827" t="s">
        <v>1983</v>
      </c>
      <c r="G34" s="827" t="s">
        <v>1984</v>
      </c>
      <c r="H34" s="740"/>
      <c r="I34" s="685">
        <v>6</v>
      </c>
      <c r="J34" s="884" t="s">
        <v>1914</v>
      </c>
      <c r="K34" s="884" t="s">
        <v>1983</v>
      </c>
      <c r="L34" s="905" t="s">
        <v>1984</v>
      </c>
      <c r="M34" s="883"/>
      <c r="N34" s="874">
        <v>4845</v>
      </c>
      <c r="O34" s="891">
        <f t="shared" si="0"/>
        <v>29070</v>
      </c>
    </row>
    <row r="35" spans="1:15" s="598" customFormat="1" ht="100.4" customHeight="1">
      <c r="A35" s="609"/>
      <c r="B35" s="610"/>
      <c r="C35" s="1354">
        <v>34</v>
      </c>
      <c r="D35" s="827" t="s">
        <v>1978</v>
      </c>
      <c r="E35" s="827" t="s">
        <v>1914</v>
      </c>
      <c r="F35" s="827" t="s">
        <v>1985</v>
      </c>
      <c r="G35" s="827" t="s">
        <v>1986</v>
      </c>
      <c r="H35" s="740"/>
      <c r="I35" s="685">
        <v>6</v>
      </c>
      <c r="J35" s="884" t="s">
        <v>1914</v>
      </c>
      <c r="K35" s="884" t="s">
        <v>1985</v>
      </c>
      <c r="L35" s="905" t="s">
        <v>1986</v>
      </c>
      <c r="M35" s="883"/>
      <c r="N35" s="874">
        <v>5984</v>
      </c>
      <c r="O35" s="891">
        <f t="shared" si="0"/>
        <v>35904</v>
      </c>
    </row>
    <row r="36" spans="1:15" s="598" customFormat="1" ht="100.4" customHeight="1">
      <c r="A36" s="609"/>
      <c r="B36" s="610"/>
      <c r="C36" s="1354">
        <v>35</v>
      </c>
      <c r="D36" s="827" t="s">
        <v>1987</v>
      </c>
      <c r="E36" s="827" t="s">
        <v>1914</v>
      </c>
      <c r="F36" s="827" t="s">
        <v>1988</v>
      </c>
      <c r="G36" s="827" t="s">
        <v>1989</v>
      </c>
      <c r="H36" s="740"/>
      <c r="I36" s="685">
        <v>6</v>
      </c>
      <c r="J36" s="884" t="s">
        <v>1914</v>
      </c>
      <c r="K36" s="884" t="s">
        <v>1988</v>
      </c>
      <c r="L36" s="905" t="s">
        <v>1989</v>
      </c>
      <c r="M36" s="883"/>
      <c r="N36" s="874">
        <v>2422.5</v>
      </c>
      <c r="O36" s="891">
        <f t="shared" si="0"/>
        <v>14535</v>
      </c>
    </row>
    <row r="37" spans="1:15" s="598" customFormat="1" ht="100.4" customHeight="1">
      <c r="A37" s="609"/>
      <c r="B37" s="610"/>
      <c r="C37" s="1354">
        <v>36</v>
      </c>
      <c r="D37" s="827" t="s">
        <v>1990</v>
      </c>
      <c r="E37" s="827" t="s">
        <v>1914</v>
      </c>
      <c r="F37" s="827" t="s">
        <v>1991</v>
      </c>
      <c r="G37" s="827" t="s">
        <v>1992</v>
      </c>
      <c r="H37" s="740"/>
      <c r="I37" s="685"/>
      <c r="J37" s="884" t="s">
        <v>1914</v>
      </c>
      <c r="K37" s="884" t="s">
        <v>1991</v>
      </c>
      <c r="L37" s="905" t="s">
        <v>3986</v>
      </c>
      <c r="M37" s="883"/>
      <c r="N37" s="874">
        <v>2125</v>
      </c>
      <c r="O37" s="891">
        <f t="shared" si="0"/>
        <v>0</v>
      </c>
    </row>
    <row r="38" spans="1:15" s="598" customFormat="1" ht="100.4" customHeight="1">
      <c r="A38" s="609"/>
      <c r="B38" s="610"/>
      <c r="C38" s="1354">
        <v>37</v>
      </c>
      <c r="D38" s="827" t="s">
        <v>1993</v>
      </c>
      <c r="E38" s="827" t="s">
        <v>1914</v>
      </c>
      <c r="F38" s="827" t="s">
        <v>1994</v>
      </c>
      <c r="G38" s="827" t="s">
        <v>1995</v>
      </c>
      <c r="H38" s="740"/>
      <c r="I38" s="685">
        <v>36</v>
      </c>
      <c r="J38" s="884" t="s">
        <v>1914</v>
      </c>
      <c r="K38" s="884" t="s">
        <v>1994</v>
      </c>
      <c r="L38" s="905" t="s">
        <v>1995</v>
      </c>
      <c r="M38" s="883"/>
      <c r="N38" s="874">
        <v>2040</v>
      </c>
      <c r="O38" s="891">
        <f t="shared" si="0"/>
        <v>73440</v>
      </c>
    </row>
    <row r="39" spans="1:15" s="598" customFormat="1" ht="100.4" customHeight="1">
      <c r="A39" s="609"/>
      <c r="B39" s="610"/>
      <c r="C39" s="1354">
        <v>38</v>
      </c>
      <c r="D39" s="827" t="s">
        <v>1993</v>
      </c>
      <c r="E39" s="827" t="s">
        <v>1914</v>
      </c>
      <c r="F39" s="827" t="s">
        <v>1996</v>
      </c>
      <c r="G39" s="827" t="s">
        <v>1997</v>
      </c>
      <c r="H39" s="740"/>
      <c r="I39" s="685">
        <v>24</v>
      </c>
      <c r="J39" s="884" t="s">
        <v>1914</v>
      </c>
      <c r="K39" s="884" t="s">
        <v>1996</v>
      </c>
      <c r="L39" s="905" t="s">
        <v>1997</v>
      </c>
      <c r="M39" s="883"/>
      <c r="N39" s="874">
        <v>1062.5</v>
      </c>
      <c r="O39" s="891">
        <f t="shared" si="0"/>
        <v>25500</v>
      </c>
    </row>
    <row r="40" spans="1:15" s="598" customFormat="1" ht="100.4" customHeight="1">
      <c r="A40" s="609"/>
      <c r="B40" s="610"/>
      <c r="C40" s="1354">
        <v>39</v>
      </c>
      <c r="D40" s="827" t="s">
        <v>1993</v>
      </c>
      <c r="E40" s="827" t="s">
        <v>1914</v>
      </c>
      <c r="F40" s="827" t="s">
        <v>1998</v>
      </c>
      <c r="G40" s="827" t="s">
        <v>1999</v>
      </c>
      <c r="H40" s="740"/>
      <c r="I40" s="685">
        <v>24</v>
      </c>
      <c r="J40" s="884" t="s">
        <v>1914</v>
      </c>
      <c r="K40" s="884" t="s">
        <v>1998</v>
      </c>
      <c r="L40" s="905" t="s">
        <v>1999</v>
      </c>
      <c r="M40" s="883"/>
      <c r="N40" s="874">
        <v>1419.5</v>
      </c>
      <c r="O40" s="891">
        <f t="shared" si="0"/>
        <v>34068</v>
      </c>
    </row>
    <row r="41" spans="1:15" s="598" customFormat="1" ht="100.4" customHeight="1">
      <c r="A41" s="609"/>
      <c r="B41" s="610"/>
      <c r="C41" s="1354">
        <v>40</v>
      </c>
      <c r="D41" s="827" t="s">
        <v>1993</v>
      </c>
      <c r="E41" s="827" t="s">
        <v>1914</v>
      </c>
      <c r="F41" s="827" t="s">
        <v>2000</v>
      </c>
      <c r="G41" s="827" t="s">
        <v>2001</v>
      </c>
      <c r="H41" s="740"/>
      <c r="I41" s="685">
        <v>12</v>
      </c>
      <c r="J41" s="884" t="s">
        <v>1914</v>
      </c>
      <c r="K41" s="884" t="s">
        <v>2000</v>
      </c>
      <c r="L41" s="905" t="s">
        <v>2001</v>
      </c>
      <c r="M41" s="883"/>
      <c r="N41" s="1350">
        <v>2040</v>
      </c>
      <c r="O41" s="891">
        <f t="shared" si="0"/>
        <v>24480</v>
      </c>
    </row>
    <row r="42" spans="1:15" s="598" customFormat="1" ht="100.4" customHeight="1">
      <c r="A42" s="609"/>
      <c r="B42" s="610"/>
      <c r="C42" s="1354">
        <v>41</v>
      </c>
      <c r="D42" s="827" t="s">
        <v>1993</v>
      </c>
      <c r="E42" s="827" t="s">
        <v>1914</v>
      </c>
      <c r="F42" s="827" t="s">
        <v>2002</v>
      </c>
      <c r="G42" s="827" t="s">
        <v>2003</v>
      </c>
      <c r="H42" s="740"/>
      <c r="I42" s="685">
        <v>24</v>
      </c>
      <c r="J42" s="884" t="s">
        <v>1914</v>
      </c>
      <c r="K42" s="884" t="s">
        <v>2002</v>
      </c>
      <c r="L42" s="905" t="s">
        <v>2003</v>
      </c>
      <c r="M42" s="883"/>
      <c r="N42" s="874">
        <v>420.75</v>
      </c>
      <c r="O42" s="891">
        <f t="shared" si="0"/>
        <v>10098</v>
      </c>
    </row>
    <row r="43" spans="1:15" s="598" customFormat="1" ht="100.4" customHeight="1">
      <c r="A43" s="609"/>
      <c r="B43" s="610"/>
      <c r="C43" s="1354">
        <v>42</v>
      </c>
      <c r="D43" s="827" t="s">
        <v>1993</v>
      </c>
      <c r="E43" s="827" t="s">
        <v>1914</v>
      </c>
      <c r="F43" s="827" t="s">
        <v>2004</v>
      </c>
      <c r="G43" s="827" t="s">
        <v>2005</v>
      </c>
      <c r="H43" s="740"/>
      <c r="I43" s="685">
        <v>36</v>
      </c>
      <c r="J43" s="884" t="s">
        <v>1914</v>
      </c>
      <c r="K43" s="884" t="s">
        <v>2004</v>
      </c>
      <c r="L43" s="905" t="s">
        <v>2005</v>
      </c>
      <c r="M43" s="883"/>
      <c r="N43" s="874">
        <v>556.75</v>
      </c>
      <c r="O43" s="891">
        <f t="shared" si="0"/>
        <v>20043</v>
      </c>
    </row>
    <row r="44" spans="1:15" s="598" customFormat="1" ht="100.4" customHeight="1">
      <c r="A44" s="609"/>
      <c r="B44" s="610"/>
      <c r="C44" s="1354">
        <v>43</v>
      </c>
      <c r="D44" s="827" t="s">
        <v>1993</v>
      </c>
      <c r="E44" s="827" t="s">
        <v>1914</v>
      </c>
      <c r="F44" s="827" t="s">
        <v>2006</v>
      </c>
      <c r="G44" s="827" t="s">
        <v>2007</v>
      </c>
      <c r="H44" s="740"/>
      <c r="I44" s="685">
        <v>24</v>
      </c>
      <c r="J44" s="884" t="s">
        <v>1914</v>
      </c>
      <c r="K44" s="884" t="s">
        <v>2006</v>
      </c>
      <c r="L44" s="905" t="s">
        <v>2007</v>
      </c>
      <c r="M44" s="883"/>
      <c r="N44" s="874">
        <v>680</v>
      </c>
      <c r="O44" s="891">
        <f t="shared" si="0"/>
        <v>16320</v>
      </c>
    </row>
    <row r="45" spans="1:15" s="598" customFormat="1" ht="100.4" customHeight="1">
      <c r="A45" s="609"/>
      <c r="B45" s="610"/>
      <c r="C45" s="1354">
        <v>44</v>
      </c>
      <c r="D45" s="827" t="s">
        <v>2008</v>
      </c>
      <c r="E45" s="827" t="s">
        <v>1914</v>
      </c>
      <c r="F45" s="827" t="s">
        <v>2009</v>
      </c>
      <c r="G45" s="827" t="s">
        <v>2010</v>
      </c>
      <c r="H45" s="740"/>
      <c r="I45" s="685">
        <v>60</v>
      </c>
      <c r="J45" s="884" t="s">
        <v>1914</v>
      </c>
      <c r="K45" s="884" t="s">
        <v>2009</v>
      </c>
      <c r="L45" s="905" t="s">
        <v>2010</v>
      </c>
      <c r="M45" s="883"/>
      <c r="N45" s="874">
        <v>97.75</v>
      </c>
      <c r="O45" s="891">
        <f t="shared" si="0"/>
        <v>5865</v>
      </c>
    </row>
    <row r="46" spans="1:15" s="598" customFormat="1" ht="100.4" customHeight="1">
      <c r="A46" s="609"/>
      <c r="B46" s="610"/>
      <c r="C46" s="1354">
        <v>45</v>
      </c>
      <c r="D46" s="827" t="s">
        <v>2008</v>
      </c>
      <c r="E46" s="827" t="s">
        <v>1914</v>
      </c>
      <c r="F46" s="827" t="s">
        <v>2011</v>
      </c>
      <c r="G46" s="827" t="s">
        <v>2012</v>
      </c>
      <c r="H46" s="740"/>
      <c r="I46" s="685">
        <v>60</v>
      </c>
      <c r="J46" s="884" t="s">
        <v>1914</v>
      </c>
      <c r="K46" s="884" t="s">
        <v>2011</v>
      </c>
      <c r="L46" s="905" t="s">
        <v>2012</v>
      </c>
      <c r="M46" s="883"/>
      <c r="N46" s="874">
        <v>157.25</v>
      </c>
      <c r="O46" s="891">
        <f t="shared" si="0"/>
        <v>9435</v>
      </c>
    </row>
    <row r="47" spans="1:15" s="598" customFormat="1" ht="100.4" customHeight="1">
      <c r="A47" s="609"/>
      <c r="B47" s="610"/>
      <c r="C47" s="1354">
        <v>46</v>
      </c>
      <c r="D47" s="827" t="s">
        <v>2008</v>
      </c>
      <c r="E47" s="827" t="s">
        <v>1914</v>
      </c>
      <c r="F47" s="827" t="s">
        <v>2013</v>
      </c>
      <c r="G47" s="827" t="s">
        <v>2014</v>
      </c>
      <c r="H47" s="740"/>
      <c r="I47" s="685">
        <v>60</v>
      </c>
      <c r="J47" s="884" t="s">
        <v>1914</v>
      </c>
      <c r="K47" s="884" t="s">
        <v>2013</v>
      </c>
      <c r="L47" s="905" t="s">
        <v>2014</v>
      </c>
      <c r="M47" s="883"/>
      <c r="N47" s="874">
        <v>127.5</v>
      </c>
      <c r="O47" s="891">
        <f t="shared" si="0"/>
        <v>7650</v>
      </c>
    </row>
    <row r="48" spans="1:15" s="598" customFormat="1" ht="100.4" customHeight="1">
      <c r="A48" s="609"/>
      <c r="B48" s="610"/>
      <c r="C48" s="1354">
        <v>47</v>
      </c>
      <c r="D48" s="827" t="s">
        <v>2015</v>
      </c>
      <c r="E48" s="827" t="s">
        <v>2016</v>
      </c>
      <c r="F48" s="827" t="s">
        <v>2017</v>
      </c>
      <c r="G48" s="827" t="s">
        <v>2018</v>
      </c>
      <c r="H48" s="740"/>
      <c r="I48" s="685"/>
      <c r="J48" s="884" t="s">
        <v>2016</v>
      </c>
      <c r="K48" s="884" t="s">
        <v>2017</v>
      </c>
      <c r="L48" s="905" t="s">
        <v>2018</v>
      </c>
      <c r="M48" s="883"/>
      <c r="N48" s="874">
        <v>3150</v>
      </c>
      <c r="O48" s="891">
        <f t="shared" si="0"/>
        <v>0</v>
      </c>
    </row>
    <row r="49" spans="1:15" s="598" customFormat="1" ht="100.4" customHeight="1">
      <c r="A49" s="609"/>
      <c r="B49" s="610"/>
      <c r="C49" s="1354">
        <v>48</v>
      </c>
      <c r="D49" s="827" t="s">
        <v>2015</v>
      </c>
      <c r="E49" s="827" t="s">
        <v>2016</v>
      </c>
      <c r="F49" s="827" t="s">
        <v>2017</v>
      </c>
      <c r="G49" s="827" t="s">
        <v>2018</v>
      </c>
      <c r="H49" s="740"/>
      <c r="I49" s="685">
        <v>30</v>
      </c>
      <c r="J49" s="884" t="s">
        <v>2016</v>
      </c>
      <c r="K49" s="884" t="s">
        <v>2017</v>
      </c>
      <c r="L49" s="905" t="s">
        <v>2018</v>
      </c>
      <c r="M49" s="883"/>
      <c r="N49" s="874">
        <v>3150</v>
      </c>
      <c r="O49" s="891">
        <f t="shared" si="0"/>
        <v>94500</v>
      </c>
    </row>
    <row r="50" spans="1:15" s="598" customFormat="1" ht="100.4" customHeight="1">
      <c r="A50" s="613"/>
      <c r="B50" s="610"/>
      <c r="C50" s="1354">
        <v>50</v>
      </c>
      <c r="D50" s="827" t="s">
        <v>2019</v>
      </c>
      <c r="E50" s="827" t="s">
        <v>1914</v>
      </c>
      <c r="F50" s="827" t="s">
        <v>2020</v>
      </c>
      <c r="G50" s="827" t="s">
        <v>2021</v>
      </c>
      <c r="H50" s="740"/>
      <c r="I50" s="685"/>
      <c r="J50" s="884" t="s">
        <v>1914</v>
      </c>
      <c r="K50" s="884" t="s">
        <v>2020</v>
      </c>
      <c r="L50" s="905" t="s">
        <v>3987</v>
      </c>
      <c r="M50" s="883"/>
      <c r="N50" s="874">
        <v>12108.25</v>
      </c>
      <c r="O50" s="891">
        <f t="shared" si="0"/>
        <v>0</v>
      </c>
    </row>
    <row r="51" spans="1:15" s="598" customFormat="1" ht="100.4" customHeight="1">
      <c r="A51" s="613"/>
      <c r="B51" s="610"/>
      <c r="C51" s="1354">
        <v>51</v>
      </c>
      <c r="D51" s="827" t="s">
        <v>2019</v>
      </c>
      <c r="E51" s="827" t="s">
        <v>1914</v>
      </c>
      <c r="F51" s="827" t="s">
        <v>2020</v>
      </c>
      <c r="G51" s="827" t="s">
        <v>2021</v>
      </c>
      <c r="H51" s="740"/>
      <c r="I51" s="685">
        <v>4</v>
      </c>
      <c r="J51" s="884" t="s">
        <v>1914</v>
      </c>
      <c r="K51" s="884" t="s">
        <v>2020</v>
      </c>
      <c r="L51" s="905" t="s">
        <v>3987</v>
      </c>
      <c r="M51" s="883"/>
      <c r="N51" s="874">
        <v>12108.25</v>
      </c>
      <c r="O51" s="891">
        <f t="shared" si="0"/>
        <v>48433</v>
      </c>
    </row>
    <row r="52" spans="1:15" s="598" customFormat="1" ht="100.4" customHeight="1">
      <c r="A52" s="613"/>
      <c r="B52" s="610"/>
      <c r="C52" s="1354">
        <v>53</v>
      </c>
      <c r="D52" s="827" t="s">
        <v>2022</v>
      </c>
      <c r="E52" s="827" t="s">
        <v>1914</v>
      </c>
      <c r="F52" s="827" t="s">
        <v>2023</v>
      </c>
      <c r="G52" s="827" t="s">
        <v>2024</v>
      </c>
      <c r="H52" s="740"/>
      <c r="I52" s="685">
        <v>4</v>
      </c>
      <c r="J52" s="884" t="s">
        <v>1914</v>
      </c>
      <c r="K52" s="884" t="s">
        <v>2023</v>
      </c>
      <c r="L52" s="905" t="s">
        <v>2024</v>
      </c>
      <c r="M52" s="883"/>
      <c r="N52" s="874">
        <v>48620</v>
      </c>
      <c r="O52" s="891">
        <f t="shared" si="0"/>
        <v>194480</v>
      </c>
    </row>
    <row r="53" spans="1:15" s="598" customFormat="1" ht="100.4" customHeight="1">
      <c r="A53" s="613"/>
      <c r="B53" s="610"/>
      <c r="C53" s="1354">
        <v>55</v>
      </c>
      <c r="D53" s="905" t="s">
        <v>2025</v>
      </c>
      <c r="E53" s="1351" t="s">
        <v>2026</v>
      </c>
      <c r="F53" s="1351" t="s">
        <v>2027</v>
      </c>
      <c r="G53" s="905" t="s">
        <v>2028</v>
      </c>
      <c r="H53" s="1352"/>
      <c r="I53" s="685">
        <v>3</v>
      </c>
      <c r="J53" s="876" t="s">
        <v>2026</v>
      </c>
      <c r="K53" s="876" t="s">
        <v>2027</v>
      </c>
      <c r="L53" s="905" t="s">
        <v>2028</v>
      </c>
      <c r="M53" s="804"/>
      <c r="N53" s="614">
        <v>9840</v>
      </c>
      <c r="O53" s="891">
        <f t="shared" si="0"/>
        <v>29520</v>
      </c>
    </row>
    <row r="54" spans="1:15" s="598" customFormat="1" ht="100.4" customHeight="1">
      <c r="A54" s="613"/>
      <c r="B54" s="610"/>
      <c r="C54" s="1354">
        <v>57</v>
      </c>
      <c r="D54" s="827" t="s">
        <v>2029</v>
      </c>
      <c r="E54" s="827" t="s">
        <v>1059</v>
      </c>
      <c r="F54" s="827" t="s">
        <v>2030</v>
      </c>
      <c r="G54" s="827" t="s">
        <v>2031</v>
      </c>
      <c r="H54" s="740"/>
      <c r="I54" s="685">
        <v>8</v>
      </c>
      <c r="J54" s="884" t="s">
        <v>1059</v>
      </c>
      <c r="K54" s="884" t="s">
        <v>2030</v>
      </c>
      <c r="L54" s="905" t="s">
        <v>2031</v>
      </c>
      <c r="M54" s="883"/>
      <c r="N54" s="614">
        <v>1320</v>
      </c>
      <c r="O54" s="891">
        <f t="shared" si="0"/>
        <v>10560</v>
      </c>
    </row>
    <row r="55" spans="1:15" s="598" customFormat="1" ht="100.4" customHeight="1">
      <c r="A55" s="613"/>
      <c r="B55" s="610"/>
      <c r="C55" s="1354">
        <v>58</v>
      </c>
      <c r="D55" s="827" t="s">
        <v>2032</v>
      </c>
      <c r="E55" s="827" t="s">
        <v>1914</v>
      </c>
      <c r="F55" s="827" t="s">
        <v>2033</v>
      </c>
      <c r="G55" s="827" t="s">
        <v>2034</v>
      </c>
      <c r="H55" s="740"/>
      <c r="I55" s="685">
        <v>15</v>
      </c>
      <c r="J55" s="884" t="s">
        <v>1914</v>
      </c>
      <c r="K55" s="884" t="s">
        <v>2033</v>
      </c>
      <c r="L55" s="905" t="s">
        <v>3988</v>
      </c>
      <c r="M55" s="883"/>
      <c r="N55" s="1349">
        <v>272</v>
      </c>
      <c r="O55" s="891">
        <f t="shared" si="0"/>
        <v>4080</v>
      </c>
    </row>
    <row r="56" spans="1:15" s="598" customFormat="1" ht="100.4" customHeight="1">
      <c r="A56" s="613"/>
      <c r="B56" s="610"/>
      <c r="C56" s="1354">
        <v>59</v>
      </c>
      <c r="D56" s="827" t="s">
        <v>2035</v>
      </c>
      <c r="E56" s="827" t="s">
        <v>1914</v>
      </c>
      <c r="F56" s="827" t="s">
        <v>2036</v>
      </c>
      <c r="G56" s="827" t="s">
        <v>2037</v>
      </c>
      <c r="H56" s="740"/>
      <c r="I56" s="685">
        <v>15</v>
      </c>
      <c r="J56" s="884" t="s">
        <v>1914</v>
      </c>
      <c r="K56" s="884" t="s">
        <v>2036</v>
      </c>
      <c r="L56" s="905" t="s">
        <v>3989</v>
      </c>
      <c r="M56" s="883"/>
      <c r="N56" s="1349">
        <v>208.25</v>
      </c>
      <c r="O56" s="891">
        <f t="shared" si="0"/>
        <v>3123.75</v>
      </c>
    </row>
    <row r="57" spans="1:15" s="598" customFormat="1" ht="100.4" customHeight="1">
      <c r="A57" s="613"/>
      <c r="B57" s="610"/>
      <c r="C57" s="1354">
        <v>60</v>
      </c>
      <c r="D57" s="827" t="s">
        <v>2038</v>
      </c>
      <c r="E57" s="827" t="s">
        <v>1914</v>
      </c>
      <c r="F57" s="827" t="s">
        <v>2039</v>
      </c>
      <c r="G57" s="827" t="s">
        <v>2040</v>
      </c>
      <c r="H57" s="740"/>
      <c r="I57" s="685">
        <v>20</v>
      </c>
      <c r="J57" s="884" t="s">
        <v>1914</v>
      </c>
      <c r="K57" s="884" t="s">
        <v>2039</v>
      </c>
      <c r="L57" s="905" t="s">
        <v>3990</v>
      </c>
      <c r="M57" s="883"/>
      <c r="N57" s="1349">
        <v>1190</v>
      </c>
      <c r="O57" s="891">
        <f t="shared" si="0"/>
        <v>23800</v>
      </c>
    </row>
    <row r="58" spans="1:15" s="598" customFormat="1" ht="100.4" customHeight="1">
      <c r="A58" s="613"/>
      <c r="B58" s="610"/>
      <c r="C58" s="1354">
        <v>61</v>
      </c>
      <c r="D58" s="827" t="s">
        <v>2041</v>
      </c>
      <c r="E58" s="827" t="s">
        <v>1914</v>
      </c>
      <c r="F58" s="827" t="s">
        <v>2042</v>
      </c>
      <c r="G58" s="827" t="s">
        <v>2043</v>
      </c>
      <c r="H58" s="740"/>
      <c r="I58" s="685">
        <v>30</v>
      </c>
      <c r="J58" s="884" t="s">
        <v>1914</v>
      </c>
      <c r="K58" s="804" t="s">
        <v>3991</v>
      </c>
      <c r="L58" s="905" t="s">
        <v>3992</v>
      </c>
      <c r="M58" s="883"/>
      <c r="N58" s="1349">
        <v>221</v>
      </c>
      <c r="O58" s="891">
        <f t="shared" si="0"/>
        <v>6630</v>
      </c>
    </row>
    <row r="59" spans="1:15" s="598" customFormat="1" ht="100.4" customHeight="1">
      <c r="A59" s="613"/>
      <c r="B59" s="610"/>
      <c r="C59" s="1354">
        <v>62</v>
      </c>
      <c r="D59" s="827" t="s">
        <v>2044</v>
      </c>
      <c r="E59" s="827" t="s">
        <v>1914</v>
      </c>
      <c r="F59" s="827" t="s">
        <v>2045</v>
      </c>
      <c r="G59" s="827" t="s">
        <v>2046</v>
      </c>
      <c r="H59" s="740"/>
      <c r="I59" s="685">
        <v>24</v>
      </c>
      <c r="J59" s="884" t="s">
        <v>1914</v>
      </c>
      <c r="K59" s="804" t="s">
        <v>3993</v>
      </c>
      <c r="L59" s="905" t="s">
        <v>3994</v>
      </c>
      <c r="M59" s="883"/>
      <c r="N59" s="1349">
        <v>178.5</v>
      </c>
      <c r="O59" s="891">
        <f t="shared" si="0"/>
        <v>4284</v>
      </c>
    </row>
    <row r="60" spans="1:15" s="598" customFormat="1" ht="100.4" customHeight="1">
      <c r="A60" s="613"/>
      <c r="B60" s="610"/>
      <c r="C60" s="1354">
        <v>63</v>
      </c>
      <c r="D60" s="827" t="s">
        <v>2047</v>
      </c>
      <c r="E60" s="827" t="s">
        <v>1914</v>
      </c>
      <c r="F60" s="827" t="s">
        <v>2048</v>
      </c>
      <c r="G60" s="827" t="s">
        <v>2049</v>
      </c>
      <c r="H60" s="740"/>
      <c r="I60" s="685">
        <v>4</v>
      </c>
      <c r="J60" s="884" t="s">
        <v>1914</v>
      </c>
      <c r="K60" s="884" t="s">
        <v>2048</v>
      </c>
      <c r="L60" s="905" t="s">
        <v>3995</v>
      </c>
      <c r="M60" s="883"/>
      <c r="N60" s="874">
        <v>14960</v>
      </c>
      <c r="O60" s="891">
        <f t="shared" si="0"/>
        <v>59840</v>
      </c>
    </row>
    <row r="61" spans="1:15" s="598" customFormat="1" ht="100.4" customHeight="1">
      <c r="A61" s="613"/>
      <c r="B61" s="610"/>
      <c r="C61" s="1354">
        <v>64</v>
      </c>
      <c r="D61" s="827" t="s">
        <v>2050</v>
      </c>
      <c r="E61" s="827" t="s">
        <v>1914</v>
      </c>
      <c r="F61" s="827" t="s">
        <v>2051</v>
      </c>
      <c r="G61" s="827" t="s">
        <v>2052</v>
      </c>
      <c r="H61" s="740"/>
      <c r="I61" s="685">
        <v>4</v>
      </c>
      <c r="J61" s="884" t="s">
        <v>1914</v>
      </c>
      <c r="K61" s="884" t="s">
        <v>2051</v>
      </c>
      <c r="L61" s="905" t="s">
        <v>3996</v>
      </c>
      <c r="M61" s="883"/>
      <c r="N61" s="874">
        <v>54400</v>
      </c>
      <c r="O61" s="891">
        <f t="shared" si="0"/>
        <v>217600</v>
      </c>
    </row>
    <row r="62" spans="1:15" s="598" customFormat="1" ht="100.4" customHeight="1" thickBot="1">
      <c r="A62" s="613"/>
      <c r="B62" s="610"/>
      <c r="C62" s="1355">
        <v>66</v>
      </c>
      <c r="D62" s="1356" t="s">
        <v>2053</v>
      </c>
      <c r="E62" s="1356" t="s">
        <v>1914</v>
      </c>
      <c r="F62" s="1356" t="s">
        <v>2054</v>
      </c>
      <c r="G62" s="1356" t="s">
        <v>2055</v>
      </c>
      <c r="H62" s="1357"/>
      <c r="I62" s="896"/>
      <c r="J62" s="1009" t="s">
        <v>1914</v>
      </c>
      <c r="K62" s="1009" t="s">
        <v>2054</v>
      </c>
      <c r="L62" s="1358" t="s">
        <v>3997</v>
      </c>
      <c r="M62" s="1359"/>
      <c r="N62" s="1360">
        <v>9010</v>
      </c>
      <c r="O62" s="898">
        <f t="shared" si="0"/>
        <v>0</v>
      </c>
    </row>
    <row r="63" spans="1:15" ht="21" customHeight="1" thickBot="1">
      <c r="A63" s="555"/>
      <c r="B63" s="1345"/>
      <c r="C63" s="1347"/>
      <c r="D63" s="1594"/>
      <c r="E63" s="1594"/>
      <c r="F63" s="1594"/>
      <c r="G63" s="1594"/>
      <c r="H63" s="1594"/>
      <c r="I63" s="709"/>
      <c r="J63" s="1348"/>
      <c r="K63" s="1348"/>
      <c r="L63" s="1544" t="s">
        <v>3181</v>
      </c>
      <c r="M63" s="1544"/>
      <c r="N63" s="944"/>
      <c r="O63" s="928">
        <f>SUM(O2:O62)</f>
        <v>1457767.35</v>
      </c>
    </row>
    <row r="64" spans="1:15" ht="17.149999999999999" customHeight="1">
      <c r="A64" s="589"/>
      <c r="B64" s="104"/>
      <c r="C64" s="1346"/>
      <c r="D64" s="591"/>
      <c r="E64" s="591"/>
      <c r="F64" s="591"/>
      <c r="G64" s="591"/>
      <c r="H64" s="1346"/>
      <c r="I64" s="231"/>
      <c r="J64" s="578"/>
      <c r="K64" s="578"/>
      <c r="L64" s="578"/>
      <c r="M64" s="578"/>
      <c r="N64" s="578"/>
      <c r="O64" s="231"/>
    </row>
    <row r="65" spans="1:15" ht="16" customHeight="1">
      <c r="A65" s="590"/>
      <c r="B65" s="105"/>
      <c r="C65" s="1346"/>
      <c r="D65" s="591"/>
      <c r="E65" s="591"/>
      <c r="F65" s="591"/>
      <c r="G65" s="591"/>
      <c r="H65" s="1346"/>
      <c r="I65" s="231"/>
      <c r="J65" s="578"/>
      <c r="K65" s="578"/>
      <c r="L65" s="578"/>
      <c r="M65" s="578"/>
      <c r="N65" s="578"/>
      <c r="O65" s="578"/>
    </row>
    <row r="66" spans="1:15" ht="16" customHeight="1">
      <c r="A66" s="592"/>
      <c r="B66" s="106"/>
      <c r="C66" s="1346"/>
      <c r="D66" s="591"/>
      <c r="E66" s="591"/>
      <c r="F66" s="591"/>
      <c r="G66" s="591"/>
      <c r="H66" s="1346"/>
      <c r="I66" s="231"/>
      <c r="J66" s="578"/>
      <c r="K66" s="578"/>
      <c r="L66" s="578"/>
      <c r="M66" s="578"/>
      <c r="N66" s="578"/>
      <c r="O66" s="578"/>
    </row>
    <row r="67" spans="1:15" ht="16" customHeight="1">
      <c r="C67" s="578"/>
      <c r="D67" s="578"/>
      <c r="E67" s="578"/>
      <c r="F67" s="578"/>
      <c r="G67" s="578"/>
      <c r="H67" s="578"/>
      <c r="I67" s="231"/>
      <c r="J67" s="578"/>
      <c r="K67" s="578"/>
      <c r="L67" s="578"/>
      <c r="M67" s="578"/>
      <c r="N67" s="578"/>
      <c r="O67" s="578"/>
    </row>
    <row r="68" spans="1:15" ht="16" customHeight="1">
      <c r="C68" s="578"/>
      <c r="D68" s="578"/>
      <c r="E68" s="578"/>
      <c r="F68" s="578"/>
      <c r="G68" s="578"/>
      <c r="H68" s="578"/>
      <c r="I68" s="231"/>
      <c r="J68" s="578"/>
      <c r="K68" s="578"/>
      <c r="L68" s="578"/>
      <c r="M68" s="578"/>
      <c r="N68" s="578"/>
      <c r="O68" s="578"/>
    </row>
    <row r="69" spans="1:15" ht="16" customHeight="1">
      <c r="C69" s="578"/>
      <c r="D69" s="578"/>
      <c r="E69" s="578"/>
      <c r="F69" s="578"/>
      <c r="G69" s="578"/>
      <c r="H69" s="578"/>
      <c r="I69" s="231"/>
      <c r="J69" s="578"/>
      <c r="K69" s="578"/>
      <c r="L69" s="578"/>
      <c r="M69" s="578"/>
      <c r="N69" s="578"/>
      <c r="O69" s="578"/>
    </row>
  </sheetData>
  <mergeCells count="2">
    <mergeCell ref="D63:H63"/>
    <mergeCell ref="L63:M63"/>
  </mergeCells>
  <pageMargins left="0.7" right="0.7" top="0.75" bottom="0.75" header="0.3" footer="0.3"/>
  <pageSetup orientation="portrait" r:id="rId1"/>
  <headerFooter>
    <oddFooter>&amp;C&amp;"Helvetica Neue,Regular"&amp;12&amp;K000000&amp;P</oddFooter>
  </headerFooter>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I62"/>
  <sheetViews>
    <sheetView showGridLines="0" topLeftCell="A58" workbookViewId="0">
      <selection activeCell="K60" sqref="K60"/>
    </sheetView>
  </sheetViews>
  <sheetFormatPr defaultColWidth="9.26953125" defaultRowHeight="16" customHeight="1"/>
  <cols>
    <col min="1" max="1" width="5.453125" style="4" customWidth="1"/>
    <col min="2" max="2" width="16.453125" style="4" customWidth="1"/>
    <col min="3" max="3" width="15.1796875" style="4" customWidth="1"/>
    <col min="4" max="4" width="20.7265625" style="4" customWidth="1"/>
    <col min="5" max="5" width="9.26953125" style="150" customWidth="1"/>
    <col min="6" max="6" width="13.81640625" style="4" customWidth="1"/>
    <col min="7" max="7" width="18.453125" style="4" customWidth="1"/>
    <col min="8" max="8" width="12.54296875" style="4" bestFit="1" customWidth="1"/>
    <col min="9" max="9" width="15.26953125" style="4" bestFit="1" customWidth="1"/>
    <col min="10" max="16384" width="9.26953125" style="4"/>
  </cols>
  <sheetData>
    <row r="1" spans="1:9" ht="30" customHeight="1">
      <c r="A1" s="922" t="s">
        <v>4203</v>
      </c>
      <c r="B1" s="194" t="s">
        <v>307</v>
      </c>
      <c r="C1" s="194" t="s">
        <v>152</v>
      </c>
      <c r="D1" s="194" t="s">
        <v>174</v>
      </c>
      <c r="E1" s="194" t="s">
        <v>3142</v>
      </c>
      <c r="F1" s="194" t="s">
        <v>3175</v>
      </c>
      <c r="G1" s="194" t="s">
        <v>3486</v>
      </c>
      <c r="H1" s="695" t="s">
        <v>3155</v>
      </c>
      <c r="I1" s="195" t="s">
        <v>3156</v>
      </c>
    </row>
    <row r="2" spans="1:9" ht="100" customHeight="1">
      <c r="A2" s="1113">
        <v>1</v>
      </c>
      <c r="B2" s="904" t="s">
        <v>2056</v>
      </c>
      <c r="C2" s="904" t="s">
        <v>2057</v>
      </c>
      <c r="D2" s="1105"/>
      <c r="E2" s="800">
        <v>12</v>
      </c>
      <c r="F2" s="1105"/>
      <c r="G2" s="357" t="s">
        <v>3998</v>
      </c>
      <c r="H2" s="874">
        <v>807.5</v>
      </c>
      <c r="I2" s="1072">
        <f>H2*E2</f>
        <v>9690</v>
      </c>
    </row>
    <row r="3" spans="1:9" ht="100" customHeight="1">
      <c r="A3" s="1113">
        <v>2</v>
      </c>
      <c r="B3" s="904" t="s">
        <v>2058</v>
      </c>
      <c r="C3" s="904" t="s">
        <v>2059</v>
      </c>
      <c r="D3" s="1105"/>
      <c r="E3" s="800">
        <v>12</v>
      </c>
      <c r="F3" s="1105"/>
      <c r="G3" s="1112" t="s">
        <v>3999</v>
      </c>
      <c r="H3" s="874">
        <v>1912.5</v>
      </c>
      <c r="I3" s="1072">
        <f t="shared" ref="I3:I60" si="0">H3*E3</f>
        <v>22950</v>
      </c>
    </row>
    <row r="4" spans="1:9" ht="100" customHeight="1">
      <c r="A4" s="1113">
        <v>3</v>
      </c>
      <c r="B4" s="904" t="s">
        <v>2060</v>
      </c>
      <c r="C4" s="904" t="s">
        <v>2061</v>
      </c>
      <c r="D4" s="1105"/>
      <c r="E4" s="800">
        <v>12</v>
      </c>
      <c r="F4" s="1105"/>
      <c r="G4" s="357" t="s">
        <v>3998</v>
      </c>
      <c r="H4" s="874">
        <v>807.5</v>
      </c>
      <c r="I4" s="1072">
        <f t="shared" si="0"/>
        <v>9690</v>
      </c>
    </row>
    <row r="5" spans="1:9" ht="100" customHeight="1">
      <c r="A5" s="1113">
        <v>4</v>
      </c>
      <c r="B5" s="904" t="s">
        <v>2062</v>
      </c>
      <c r="C5" s="904" t="s">
        <v>2061</v>
      </c>
      <c r="D5" s="1105"/>
      <c r="E5" s="800">
        <v>12</v>
      </c>
      <c r="F5" s="1105"/>
      <c r="G5" s="1112"/>
      <c r="H5" s="860">
        <v>2213.75</v>
      </c>
      <c r="I5" s="1072">
        <f t="shared" si="0"/>
        <v>26565</v>
      </c>
    </row>
    <row r="6" spans="1:9" ht="100" customHeight="1">
      <c r="A6" s="1113">
        <v>5</v>
      </c>
      <c r="B6" s="904" t="s">
        <v>2063</v>
      </c>
      <c r="C6" s="904" t="s">
        <v>2064</v>
      </c>
      <c r="D6" s="1105"/>
      <c r="E6" s="800">
        <v>24</v>
      </c>
      <c r="F6" s="1105"/>
      <c r="G6" s="1112" t="s">
        <v>4000</v>
      </c>
      <c r="H6" s="860">
        <v>935</v>
      </c>
      <c r="I6" s="1072">
        <f t="shared" si="0"/>
        <v>22440</v>
      </c>
    </row>
    <row r="7" spans="1:9" ht="100" customHeight="1">
      <c r="A7" s="1113">
        <v>6</v>
      </c>
      <c r="B7" s="904" t="s">
        <v>2065</v>
      </c>
      <c r="C7" s="904" t="s">
        <v>2064</v>
      </c>
      <c r="D7" s="1105"/>
      <c r="E7" s="800"/>
      <c r="F7" s="1105"/>
      <c r="G7" s="600"/>
      <c r="H7" s="860">
        <v>2443.75</v>
      </c>
      <c r="I7" s="1072">
        <f t="shared" si="0"/>
        <v>0</v>
      </c>
    </row>
    <row r="8" spans="1:9" ht="100" customHeight="1">
      <c r="A8" s="1113">
        <v>7</v>
      </c>
      <c r="B8" s="904" t="s">
        <v>2066</v>
      </c>
      <c r="C8" s="904" t="s">
        <v>2067</v>
      </c>
      <c r="D8" s="1105"/>
      <c r="E8" s="800">
        <v>24</v>
      </c>
      <c r="F8" s="1105"/>
      <c r="G8" s="357" t="s">
        <v>4001</v>
      </c>
      <c r="H8" s="874">
        <v>1054</v>
      </c>
      <c r="I8" s="1072">
        <f t="shared" si="0"/>
        <v>25296</v>
      </c>
    </row>
    <row r="9" spans="1:9" ht="100" customHeight="1">
      <c r="A9" s="1113">
        <v>8</v>
      </c>
      <c r="B9" s="904" t="s">
        <v>2068</v>
      </c>
      <c r="C9" s="904" t="s">
        <v>2067</v>
      </c>
      <c r="D9" s="1105"/>
      <c r="E9" s="800">
        <v>6</v>
      </c>
      <c r="F9" s="1105"/>
      <c r="G9" s="357" t="s">
        <v>4002</v>
      </c>
      <c r="H9" s="874">
        <v>1317.5</v>
      </c>
      <c r="I9" s="1072">
        <f t="shared" si="0"/>
        <v>7905</v>
      </c>
    </row>
    <row r="10" spans="1:9" ht="100" customHeight="1">
      <c r="A10" s="1113">
        <v>9</v>
      </c>
      <c r="B10" s="904" t="s">
        <v>2069</v>
      </c>
      <c r="C10" s="904" t="s">
        <v>2070</v>
      </c>
      <c r="D10" s="1105"/>
      <c r="E10" s="800">
        <v>36</v>
      </c>
      <c r="F10" s="1105"/>
      <c r="G10" s="357" t="s">
        <v>4003</v>
      </c>
      <c r="H10" s="874">
        <v>1309</v>
      </c>
      <c r="I10" s="1072">
        <f t="shared" si="0"/>
        <v>47124</v>
      </c>
    </row>
    <row r="11" spans="1:9" ht="100" customHeight="1">
      <c r="A11" s="1113">
        <v>10</v>
      </c>
      <c r="B11" s="904" t="s">
        <v>2071</v>
      </c>
      <c r="C11" s="904" t="s">
        <v>2070</v>
      </c>
      <c r="D11" s="1105"/>
      <c r="E11" s="800">
        <v>12</v>
      </c>
      <c r="F11" s="1105"/>
      <c r="G11" s="357" t="s">
        <v>4004</v>
      </c>
      <c r="H11" s="874">
        <v>1615</v>
      </c>
      <c r="I11" s="1072">
        <f t="shared" si="0"/>
        <v>19380</v>
      </c>
    </row>
    <row r="12" spans="1:9" ht="100" customHeight="1">
      <c r="A12" s="1113">
        <v>11</v>
      </c>
      <c r="B12" s="904" t="s">
        <v>2072</v>
      </c>
      <c r="C12" s="904" t="s">
        <v>2073</v>
      </c>
      <c r="D12" s="1105"/>
      <c r="E12" s="800">
        <v>24</v>
      </c>
      <c r="F12" s="1105"/>
      <c r="G12" s="357" t="s">
        <v>4005</v>
      </c>
      <c r="H12" s="874">
        <v>1700</v>
      </c>
      <c r="I12" s="1072">
        <f t="shared" si="0"/>
        <v>40800</v>
      </c>
    </row>
    <row r="13" spans="1:9" ht="100" customHeight="1">
      <c r="A13" s="1113">
        <v>12</v>
      </c>
      <c r="B13" s="904" t="s">
        <v>2074</v>
      </c>
      <c r="C13" s="904" t="s">
        <v>2073</v>
      </c>
      <c r="D13" s="1105"/>
      <c r="E13" s="800">
        <v>6</v>
      </c>
      <c r="F13" s="1105"/>
      <c r="G13" s="1112" t="s">
        <v>4006</v>
      </c>
      <c r="H13" s="874">
        <v>1955</v>
      </c>
      <c r="I13" s="1072">
        <f t="shared" si="0"/>
        <v>11730</v>
      </c>
    </row>
    <row r="14" spans="1:9" ht="100" customHeight="1">
      <c r="A14" s="1113">
        <v>13</v>
      </c>
      <c r="B14" s="904" t="s">
        <v>2075</v>
      </c>
      <c r="C14" s="904" t="s">
        <v>2076</v>
      </c>
      <c r="D14" s="1105"/>
      <c r="E14" s="800">
        <v>36</v>
      </c>
      <c r="F14" s="1105"/>
      <c r="G14" s="1112" t="s">
        <v>4007</v>
      </c>
      <c r="H14" s="874">
        <v>2252.5</v>
      </c>
      <c r="I14" s="1072">
        <f t="shared" si="0"/>
        <v>81090</v>
      </c>
    </row>
    <row r="15" spans="1:9" ht="100" customHeight="1">
      <c r="A15" s="1113">
        <v>14</v>
      </c>
      <c r="B15" s="904" t="s">
        <v>2077</v>
      </c>
      <c r="C15" s="904" t="s">
        <v>2078</v>
      </c>
      <c r="D15" s="1105"/>
      <c r="E15" s="800">
        <v>72</v>
      </c>
      <c r="F15" s="1105"/>
      <c r="G15" s="357" t="s">
        <v>4008</v>
      </c>
      <c r="H15" s="874">
        <v>790.5</v>
      </c>
      <c r="I15" s="1072">
        <f t="shared" si="0"/>
        <v>56916</v>
      </c>
    </row>
    <row r="16" spans="1:9" ht="100" customHeight="1">
      <c r="A16" s="1113">
        <v>15</v>
      </c>
      <c r="B16" s="904" t="s">
        <v>2079</v>
      </c>
      <c r="C16" s="904" t="s">
        <v>2080</v>
      </c>
      <c r="D16" s="1105"/>
      <c r="E16" s="800"/>
      <c r="F16" s="1105"/>
      <c r="G16" s="357" t="s">
        <v>4009</v>
      </c>
      <c r="H16" s="874">
        <v>1360</v>
      </c>
      <c r="I16" s="1072">
        <f t="shared" si="0"/>
        <v>0</v>
      </c>
    </row>
    <row r="17" spans="1:9" ht="100" customHeight="1">
      <c r="A17" s="1113">
        <v>16</v>
      </c>
      <c r="B17" s="904" t="s">
        <v>2081</v>
      </c>
      <c r="C17" s="904" t="s">
        <v>2082</v>
      </c>
      <c r="D17" s="1105"/>
      <c r="E17" s="800"/>
      <c r="F17" s="1105"/>
      <c r="G17" s="1112" t="s">
        <v>4010</v>
      </c>
      <c r="H17" s="874">
        <v>527</v>
      </c>
      <c r="I17" s="1072">
        <f t="shared" si="0"/>
        <v>0</v>
      </c>
    </row>
    <row r="18" spans="1:9" ht="100" customHeight="1">
      <c r="A18" s="1113">
        <v>17</v>
      </c>
      <c r="B18" s="904" t="s">
        <v>2083</v>
      </c>
      <c r="C18" s="904" t="s">
        <v>2084</v>
      </c>
      <c r="D18" s="1105"/>
      <c r="E18" s="800">
        <v>12</v>
      </c>
      <c r="F18" s="1105"/>
      <c r="G18" s="357" t="s">
        <v>4011</v>
      </c>
      <c r="H18" s="874">
        <v>603.5</v>
      </c>
      <c r="I18" s="1072">
        <f t="shared" si="0"/>
        <v>7242</v>
      </c>
    </row>
    <row r="19" spans="1:9" ht="100" customHeight="1">
      <c r="A19" s="1113">
        <v>18</v>
      </c>
      <c r="B19" s="904" t="s">
        <v>2085</v>
      </c>
      <c r="C19" s="904" t="s">
        <v>2086</v>
      </c>
      <c r="D19" s="1105"/>
      <c r="E19" s="800">
        <v>48</v>
      </c>
      <c r="F19" s="1105"/>
      <c r="G19" s="1112" t="s">
        <v>4012</v>
      </c>
      <c r="H19" s="874">
        <v>782</v>
      </c>
      <c r="I19" s="1072">
        <f t="shared" si="0"/>
        <v>37536</v>
      </c>
    </row>
    <row r="20" spans="1:9" ht="100" customHeight="1">
      <c r="A20" s="1113">
        <v>19</v>
      </c>
      <c r="B20" s="904" t="s">
        <v>2087</v>
      </c>
      <c r="C20" s="904" t="s">
        <v>2088</v>
      </c>
      <c r="D20" s="1105"/>
      <c r="E20" s="800">
        <v>24</v>
      </c>
      <c r="F20" s="1105"/>
      <c r="G20" s="357" t="s">
        <v>4013</v>
      </c>
      <c r="H20" s="874">
        <v>1071</v>
      </c>
      <c r="I20" s="1072">
        <f t="shared" si="0"/>
        <v>25704</v>
      </c>
    </row>
    <row r="21" spans="1:9" ht="100" customHeight="1">
      <c r="A21" s="1113">
        <v>20</v>
      </c>
      <c r="B21" s="904" t="s">
        <v>2089</v>
      </c>
      <c r="C21" s="904" t="s">
        <v>2090</v>
      </c>
      <c r="D21" s="1105"/>
      <c r="E21" s="800">
        <v>24</v>
      </c>
      <c r="F21" s="1105"/>
      <c r="G21" s="357" t="s">
        <v>4014</v>
      </c>
      <c r="H21" s="874">
        <v>1156</v>
      </c>
      <c r="I21" s="1072">
        <f t="shared" si="0"/>
        <v>27744</v>
      </c>
    </row>
    <row r="22" spans="1:9" ht="100" customHeight="1">
      <c r="A22" s="1113">
        <v>21</v>
      </c>
      <c r="B22" s="904" t="s">
        <v>2091</v>
      </c>
      <c r="C22" s="904" t="s">
        <v>2092</v>
      </c>
      <c r="D22" s="1105"/>
      <c r="E22" s="800">
        <v>60</v>
      </c>
      <c r="F22" s="1105"/>
      <c r="G22" s="357" t="s">
        <v>4015</v>
      </c>
      <c r="H22" s="874">
        <v>425</v>
      </c>
      <c r="I22" s="1072">
        <f t="shared" si="0"/>
        <v>25500</v>
      </c>
    </row>
    <row r="23" spans="1:9" ht="100" customHeight="1">
      <c r="A23" s="1113">
        <v>22</v>
      </c>
      <c r="B23" s="904" t="s">
        <v>2093</v>
      </c>
      <c r="C23" s="904" t="s">
        <v>2094</v>
      </c>
      <c r="D23" s="1105"/>
      <c r="E23" s="800">
        <v>12</v>
      </c>
      <c r="F23" s="1105"/>
      <c r="G23" s="357" t="s">
        <v>4016</v>
      </c>
      <c r="H23" s="874">
        <v>476</v>
      </c>
      <c r="I23" s="1072">
        <f t="shared" si="0"/>
        <v>5712</v>
      </c>
    </row>
    <row r="24" spans="1:9" ht="100" customHeight="1">
      <c r="A24" s="1113">
        <v>23</v>
      </c>
      <c r="B24" s="904" t="s">
        <v>2095</v>
      </c>
      <c r="C24" s="904" t="s">
        <v>2096</v>
      </c>
      <c r="D24" s="1105"/>
      <c r="E24" s="800">
        <v>36</v>
      </c>
      <c r="F24" s="1105"/>
      <c r="G24" s="357" t="s">
        <v>4017</v>
      </c>
      <c r="H24" s="874">
        <v>646</v>
      </c>
      <c r="I24" s="1072">
        <f t="shared" si="0"/>
        <v>23256</v>
      </c>
    </row>
    <row r="25" spans="1:9" ht="100" customHeight="1">
      <c r="A25" s="1113">
        <v>24</v>
      </c>
      <c r="B25" s="904" t="s">
        <v>2097</v>
      </c>
      <c r="C25" s="904" t="s">
        <v>2098</v>
      </c>
      <c r="D25" s="1105"/>
      <c r="E25" s="800">
        <v>24</v>
      </c>
      <c r="F25" s="1105"/>
      <c r="G25" s="357" t="s">
        <v>4018</v>
      </c>
      <c r="H25" s="874">
        <v>892.5</v>
      </c>
      <c r="I25" s="1072">
        <f t="shared" si="0"/>
        <v>21420</v>
      </c>
    </row>
    <row r="26" spans="1:9" ht="100" customHeight="1">
      <c r="A26" s="1113">
        <v>25</v>
      </c>
      <c r="B26" s="904" t="s">
        <v>2099</v>
      </c>
      <c r="C26" s="904" t="s">
        <v>2100</v>
      </c>
      <c r="D26" s="1105"/>
      <c r="E26" s="800">
        <v>15</v>
      </c>
      <c r="F26" s="1105"/>
      <c r="G26" s="357" t="s">
        <v>4014</v>
      </c>
      <c r="H26" s="874">
        <v>1156</v>
      </c>
      <c r="I26" s="1072">
        <f t="shared" si="0"/>
        <v>17340</v>
      </c>
    </row>
    <row r="27" spans="1:9" ht="100" customHeight="1">
      <c r="A27" s="1113">
        <v>26</v>
      </c>
      <c r="B27" s="904" t="s">
        <v>2101</v>
      </c>
      <c r="C27" s="904" t="s">
        <v>2102</v>
      </c>
      <c r="D27" s="1105"/>
      <c r="E27" s="800">
        <v>60</v>
      </c>
      <c r="F27" s="1105"/>
      <c r="G27" s="357" t="s">
        <v>4019</v>
      </c>
      <c r="H27" s="874">
        <v>306</v>
      </c>
      <c r="I27" s="1072">
        <f t="shared" si="0"/>
        <v>18360</v>
      </c>
    </row>
    <row r="28" spans="1:9" ht="100" customHeight="1">
      <c r="A28" s="1113">
        <v>27</v>
      </c>
      <c r="B28" s="904" t="s">
        <v>2103</v>
      </c>
      <c r="C28" s="904" t="s">
        <v>2104</v>
      </c>
      <c r="D28" s="1105"/>
      <c r="E28" s="800">
        <v>12</v>
      </c>
      <c r="F28" s="1105"/>
      <c r="G28" s="357" t="s">
        <v>4020</v>
      </c>
      <c r="H28" s="874">
        <v>442</v>
      </c>
      <c r="I28" s="1072">
        <f t="shared" si="0"/>
        <v>5304</v>
      </c>
    </row>
    <row r="29" spans="1:9" ht="100" customHeight="1">
      <c r="A29" s="1113">
        <v>28</v>
      </c>
      <c r="B29" s="904" t="s">
        <v>2105</v>
      </c>
      <c r="C29" s="904" t="s">
        <v>2106</v>
      </c>
      <c r="D29" s="1105"/>
      <c r="E29" s="800">
        <v>36</v>
      </c>
      <c r="F29" s="1105"/>
      <c r="G29" s="357" t="s">
        <v>4021</v>
      </c>
      <c r="H29" s="874">
        <v>510</v>
      </c>
      <c r="I29" s="1072">
        <f t="shared" si="0"/>
        <v>18360</v>
      </c>
    </row>
    <row r="30" spans="1:9" ht="100" customHeight="1">
      <c r="A30" s="1113">
        <v>29</v>
      </c>
      <c r="B30" s="904" t="s">
        <v>2107</v>
      </c>
      <c r="C30" s="904" t="s">
        <v>2108</v>
      </c>
      <c r="D30" s="1105"/>
      <c r="E30" s="800">
        <v>12</v>
      </c>
      <c r="F30" s="1105"/>
      <c r="G30" s="357" t="s">
        <v>4022</v>
      </c>
      <c r="H30" s="874">
        <v>756.5</v>
      </c>
      <c r="I30" s="1072">
        <f t="shared" si="0"/>
        <v>9078</v>
      </c>
    </row>
    <row r="31" spans="1:9" ht="100" customHeight="1">
      <c r="A31" s="1113">
        <v>30</v>
      </c>
      <c r="B31" s="904" t="s">
        <v>2109</v>
      </c>
      <c r="C31" s="904" t="s">
        <v>2110</v>
      </c>
      <c r="D31" s="1105"/>
      <c r="E31" s="800">
        <v>12</v>
      </c>
      <c r="F31" s="1105"/>
      <c r="G31" s="357" t="s">
        <v>4023</v>
      </c>
      <c r="H31" s="874">
        <v>1003</v>
      </c>
      <c r="I31" s="1072">
        <f t="shared" si="0"/>
        <v>12036</v>
      </c>
    </row>
    <row r="32" spans="1:9" ht="100" customHeight="1">
      <c r="A32" s="1113">
        <v>31</v>
      </c>
      <c r="B32" s="904" t="s">
        <v>2111</v>
      </c>
      <c r="C32" s="904" t="s">
        <v>2112</v>
      </c>
      <c r="D32" s="1105"/>
      <c r="E32" s="800">
        <v>48</v>
      </c>
      <c r="F32" s="1105"/>
      <c r="G32" s="357" t="s">
        <v>4024</v>
      </c>
      <c r="H32" s="874">
        <v>280.5</v>
      </c>
      <c r="I32" s="1072">
        <f t="shared" si="0"/>
        <v>13464</v>
      </c>
    </row>
    <row r="33" spans="1:9" ht="100" customHeight="1">
      <c r="A33" s="1113">
        <v>32</v>
      </c>
      <c r="B33" s="904" t="s">
        <v>2113</v>
      </c>
      <c r="C33" s="904" t="s">
        <v>2114</v>
      </c>
      <c r="D33" s="1105"/>
      <c r="E33" s="800">
        <v>12</v>
      </c>
      <c r="F33" s="1105"/>
      <c r="G33" s="357" t="s">
        <v>4025</v>
      </c>
      <c r="H33" s="874">
        <v>301.75</v>
      </c>
      <c r="I33" s="1072">
        <f t="shared" si="0"/>
        <v>3621</v>
      </c>
    </row>
    <row r="34" spans="1:9" ht="100" customHeight="1">
      <c r="A34" s="1113">
        <v>33</v>
      </c>
      <c r="B34" s="904" t="s">
        <v>2115</v>
      </c>
      <c r="C34" s="904" t="s">
        <v>2116</v>
      </c>
      <c r="D34" s="1105"/>
      <c r="E34" s="800">
        <v>72</v>
      </c>
      <c r="F34" s="1105"/>
      <c r="G34" s="357" t="s">
        <v>4026</v>
      </c>
      <c r="H34" s="874">
        <v>408</v>
      </c>
      <c r="I34" s="1072">
        <f t="shared" si="0"/>
        <v>29376</v>
      </c>
    </row>
    <row r="35" spans="1:9" ht="100" customHeight="1">
      <c r="A35" s="1113">
        <v>34</v>
      </c>
      <c r="B35" s="904" t="s">
        <v>2117</v>
      </c>
      <c r="C35" s="904" t="s">
        <v>2118</v>
      </c>
      <c r="D35" s="1105"/>
      <c r="E35" s="800">
        <v>12</v>
      </c>
      <c r="F35" s="1105"/>
      <c r="G35" s="357" t="s">
        <v>4027</v>
      </c>
      <c r="H35" s="874">
        <v>578</v>
      </c>
      <c r="I35" s="1072">
        <f t="shared" si="0"/>
        <v>6936</v>
      </c>
    </row>
    <row r="36" spans="1:9" ht="100" customHeight="1">
      <c r="A36" s="1113">
        <v>35</v>
      </c>
      <c r="B36" s="904" t="s">
        <v>2119</v>
      </c>
      <c r="C36" s="904" t="s">
        <v>2120</v>
      </c>
      <c r="D36" s="1105"/>
      <c r="E36" s="800">
        <v>12</v>
      </c>
      <c r="F36" s="1105"/>
      <c r="G36" s="1112" t="s">
        <v>4028</v>
      </c>
      <c r="H36" s="874">
        <v>756.5</v>
      </c>
      <c r="I36" s="1072">
        <f t="shared" si="0"/>
        <v>9078</v>
      </c>
    </row>
    <row r="37" spans="1:9" ht="100" customHeight="1">
      <c r="A37" s="1113">
        <v>36</v>
      </c>
      <c r="B37" s="904" t="s">
        <v>2121</v>
      </c>
      <c r="C37" s="904" t="s">
        <v>2122</v>
      </c>
      <c r="D37" s="1105"/>
      <c r="E37" s="800">
        <v>72</v>
      </c>
      <c r="F37" s="1105"/>
      <c r="G37" s="357" t="s">
        <v>4029</v>
      </c>
      <c r="H37" s="874">
        <v>199.75</v>
      </c>
      <c r="I37" s="1072">
        <f t="shared" si="0"/>
        <v>14382</v>
      </c>
    </row>
    <row r="38" spans="1:9" ht="100" customHeight="1">
      <c r="A38" s="1113">
        <v>37</v>
      </c>
      <c r="B38" s="904" t="s">
        <v>2123</v>
      </c>
      <c r="C38" s="904" t="s">
        <v>2124</v>
      </c>
      <c r="D38" s="1105"/>
      <c r="E38" s="800"/>
      <c r="F38" s="1105"/>
      <c r="G38" s="357" t="s">
        <v>4030</v>
      </c>
      <c r="H38" s="874">
        <v>280.5</v>
      </c>
      <c r="I38" s="1072">
        <f t="shared" si="0"/>
        <v>0</v>
      </c>
    </row>
    <row r="39" spans="1:9" ht="100" customHeight="1">
      <c r="A39" s="1113">
        <v>38</v>
      </c>
      <c r="B39" s="904" t="s">
        <v>2125</v>
      </c>
      <c r="C39" s="904" t="s">
        <v>2126</v>
      </c>
      <c r="D39" s="1105"/>
      <c r="E39" s="800">
        <v>72</v>
      </c>
      <c r="F39" s="1105"/>
      <c r="G39" s="357" t="s">
        <v>4031</v>
      </c>
      <c r="H39" s="874">
        <v>412.25</v>
      </c>
      <c r="I39" s="1072">
        <f t="shared" si="0"/>
        <v>29682</v>
      </c>
    </row>
    <row r="40" spans="1:9" ht="100" customHeight="1">
      <c r="A40" s="1113">
        <v>39</v>
      </c>
      <c r="B40" s="904" t="s">
        <v>2127</v>
      </c>
      <c r="C40" s="904" t="s">
        <v>2128</v>
      </c>
      <c r="D40" s="1105"/>
      <c r="E40" s="800">
        <v>72</v>
      </c>
      <c r="F40" s="1105"/>
      <c r="G40" s="357" t="s">
        <v>4032</v>
      </c>
      <c r="H40" s="874">
        <v>170</v>
      </c>
      <c r="I40" s="1072">
        <f t="shared" si="0"/>
        <v>12240</v>
      </c>
    </row>
    <row r="41" spans="1:9" ht="100" customHeight="1">
      <c r="A41" s="1113">
        <v>40</v>
      </c>
      <c r="B41" s="904" t="s">
        <v>2129</v>
      </c>
      <c r="C41" s="904" t="s">
        <v>2130</v>
      </c>
      <c r="D41" s="1105"/>
      <c r="E41" s="800">
        <v>12</v>
      </c>
      <c r="F41" s="1105"/>
      <c r="G41" s="600"/>
      <c r="H41" s="860">
        <v>3390</v>
      </c>
      <c r="I41" s="1072">
        <f t="shared" si="0"/>
        <v>40680</v>
      </c>
    </row>
    <row r="42" spans="1:9" ht="100" customHeight="1">
      <c r="A42" s="1113">
        <v>41</v>
      </c>
      <c r="B42" s="904" t="s">
        <v>2131</v>
      </c>
      <c r="C42" s="904" t="s">
        <v>2130</v>
      </c>
      <c r="D42" s="1105"/>
      <c r="E42" s="800"/>
      <c r="F42" s="1105"/>
      <c r="G42" s="600"/>
      <c r="H42" s="860">
        <v>4240</v>
      </c>
      <c r="I42" s="1072">
        <f t="shared" si="0"/>
        <v>0</v>
      </c>
    </row>
    <row r="43" spans="1:9" ht="100" customHeight="1">
      <c r="A43" s="1113">
        <v>42</v>
      </c>
      <c r="B43" s="904" t="s">
        <v>2132</v>
      </c>
      <c r="C43" s="904" t="s">
        <v>2133</v>
      </c>
      <c r="D43" s="1105"/>
      <c r="E43" s="800">
        <v>12</v>
      </c>
      <c r="F43" s="1105"/>
      <c r="G43" s="1112" t="s">
        <v>3999</v>
      </c>
      <c r="H43" s="874">
        <v>1912.5</v>
      </c>
      <c r="I43" s="1072">
        <f t="shared" si="0"/>
        <v>22950</v>
      </c>
    </row>
    <row r="44" spans="1:9" ht="100" customHeight="1">
      <c r="A44" s="1113">
        <v>43</v>
      </c>
      <c r="B44" s="904" t="s">
        <v>2134</v>
      </c>
      <c r="C44" s="904" t="s">
        <v>2135</v>
      </c>
      <c r="D44" s="1105"/>
      <c r="E44" s="800">
        <v>12</v>
      </c>
      <c r="F44" s="1105"/>
      <c r="G44" s="1112" t="s">
        <v>4033</v>
      </c>
      <c r="H44" s="874">
        <v>2252.5</v>
      </c>
      <c r="I44" s="1072">
        <f t="shared" si="0"/>
        <v>27030</v>
      </c>
    </row>
    <row r="45" spans="1:9" ht="100" customHeight="1">
      <c r="A45" s="1113">
        <v>44</v>
      </c>
      <c r="B45" s="904" t="s">
        <v>2136</v>
      </c>
      <c r="C45" s="904" t="s">
        <v>2135</v>
      </c>
      <c r="D45" s="1105"/>
      <c r="E45" s="800"/>
      <c r="F45" s="1105"/>
      <c r="G45" s="600"/>
      <c r="H45" s="860">
        <v>6140</v>
      </c>
      <c r="I45" s="1072">
        <f t="shared" si="0"/>
        <v>0</v>
      </c>
    </row>
    <row r="46" spans="1:9" ht="100" customHeight="1">
      <c r="A46" s="1113">
        <v>45</v>
      </c>
      <c r="B46" s="904" t="s">
        <v>2137</v>
      </c>
      <c r="C46" s="904" t="s">
        <v>2138</v>
      </c>
      <c r="D46" s="1105"/>
      <c r="E46" s="800">
        <v>12</v>
      </c>
      <c r="F46" s="1105"/>
      <c r="G46" s="1112" t="s">
        <v>4034</v>
      </c>
      <c r="H46" s="874">
        <v>2830.5</v>
      </c>
      <c r="I46" s="1072">
        <f t="shared" si="0"/>
        <v>33966</v>
      </c>
    </row>
    <row r="47" spans="1:9" ht="100" customHeight="1">
      <c r="A47" s="1113">
        <v>46</v>
      </c>
      <c r="B47" s="904" t="s">
        <v>2139</v>
      </c>
      <c r="C47" s="904" t="s">
        <v>2138</v>
      </c>
      <c r="D47" s="1105"/>
      <c r="E47" s="800"/>
      <c r="F47" s="1105"/>
      <c r="G47" s="600"/>
      <c r="H47" s="860">
        <v>7725</v>
      </c>
      <c r="I47" s="1072">
        <f t="shared" si="0"/>
        <v>0</v>
      </c>
    </row>
    <row r="48" spans="1:9" ht="100" customHeight="1">
      <c r="A48" s="1113">
        <v>47</v>
      </c>
      <c r="B48" s="904" t="s">
        <v>2140</v>
      </c>
      <c r="C48" s="904" t="s">
        <v>2141</v>
      </c>
      <c r="D48" s="1105"/>
      <c r="E48" s="800">
        <v>8</v>
      </c>
      <c r="F48" s="1105"/>
      <c r="G48" s="357" t="s">
        <v>4035</v>
      </c>
      <c r="H48" s="952">
        <v>2664</v>
      </c>
      <c r="I48" s="1072">
        <f t="shared" si="0"/>
        <v>21312</v>
      </c>
    </row>
    <row r="49" spans="1:9" ht="100" customHeight="1">
      <c r="A49" s="1113">
        <v>48</v>
      </c>
      <c r="B49" s="904" t="s">
        <v>2142</v>
      </c>
      <c r="C49" s="904" t="s">
        <v>2143</v>
      </c>
      <c r="D49" s="1105"/>
      <c r="E49" s="800"/>
      <c r="F49" s="1105"/>
      <c r="G49" s="357" t="s">
        <v>4036</v>
      </c>
      <c r="H49" s="874">
        <v>1785</v>
      </c>
      <c r="I49" s="1072">
        <f t="shared" si="0"/>
        <v>0</v>
      </c>
    </row>
    <row r="50" spans="1:9" ht="100" customHeight="1">
      <c r="A50" s="1113">
        <v>49</v>
      </c>
      <c r="B50" s="904" t="s">
        <v>2144</v>
      </c>
      <c r="C50" s="904" t="s">
        <v>2145</v>
      </c>
      <c r="D50" s="1105"/>
      <c r="E50" s="800"/>
      <c r="F50" s="1105"/>
      <c r="G50" s="600"/>
      <c r="H50" s="860">
        <v>1130</v>
      </c>
      <c r="I50" s="1072">
        <f t="shared" si="0"/>
        <v>0</v>
      </c>
    </row>
    <row r="51" spans="1:9" ht="100" customHeight="1">
      <c r="A51" s="1113">
        <v>50</v>
      </c>
      <c r="B51" s="904" t="s">
        <v>2146</v>
      </c>
      <c r="C51" s="904" t="s">
        <v>2147</v>
      </c>
      <c r="D51" s="1105"/>
      <c r="E51" s="800"/>
      <c r="F51" s="1105"/>
      <c r="G51" s="1112" t="s">
        <v>4037</v>
      </c>
      <c r="H51" s="874">
        <v>935</v>
      </c>
      <c r="I51" s="1072">
        <f t="shared" si="0"/>
        <v>0</v>
      </c>
    </row>
    <row r="52" spans="1:9" ht="100" customHeight="1">
      <c r="A52" s="1113">
        <v>51</v>
      </c>
      <c r="B52" s="904" t="s">
        <v>2148</v>
      </c>
      <c r="C52" s="904" t="s">
        <v>2149</v>
      </c>
      <c r="D52" s="1105"/>
      <c r="E52" s="800"/>
      <c r="F52" s="1105"/>
      <c r="G52" s="600"/>
      <c r="H52" s="860">
        <v>1955</v>
      </c>
      <c r="I52" s="1072">
        <f t="shared" si="0"/>
        <v>0</v>
      </c>
    </row>
    <row r="53" spans="1:9" ht="100" customHeight="1">
      <c r="A53" s="1113">
        <v>52</v>
      </c>
      <c r="B53" s="904" t="s">
        <v>2150</v>
      </c>
      <c r="C53" s="904" t="s">
        <v>2151</v>
      </c>
      <c r="D53" s="1105"/>
      <c r="E53" s="800"/>
      <c r="F53" s="1105"/>
      <c r="G53" s="1112" t="s">
        <v>4038</v>
      </c>
      <c r="H53" s="874">
        <v>1232.5</v>
      </c>
      <c r="I53" s="1072">
        <f t="shared" si="0"/>
        <v>0</v>
      </c>
    </row>
    <row r="54" spans="1:9" ht="100" customHeight="1">
      <c r="A54" s="1113">
        <v>53</v>
      </c>
      <c r="B54" s="904" t="s">
        <v>2152</v>
      </c>
      <c r="C54" s="904" t="s">
        <v>2153</v>
      </c>
      <c r="D54" s="1105"/>
      <c r="E54" s="800"/>
      <c r="F54" s="1105"/>
      <c r="G54" s="1112"/>
      <c r="H54" s="874">
        <v>1167.25</v>
      </c>
      <c r="I54" s="1072">
        <f t="shared" si="0"/>
        <v>0</v>
      </c>
    </row>
    <row r="55" spans="1:9" ht="100" customHeight="1">
      <c r="A55" s="1113">
        <v>54</v>
      </c>
      <c r="B55" s="904" t="s">
        <v>2154</v>
      </c>
      <c r="C55" s="904" t="s">
        <v>2155</v>
      </c>
      <c r="D55" s="1105"/>
      <c r="E55" s="800"/>
      <c r="F55" s="1105"/>
      <c r="G55" s="1112" t="s">
        <v>4039</v>
      </c>
      <c r="H55" s="874">
        <v>1615</v>
      </c>
      <c r="I55" s="1072">
        <f t="shared" si="0"/>
        <v>0</v>
      </c>
    </row>
    <row r="56" spans="1:9" ht="100" customHeight="1">
      <c r="A56" s="1113">
        <v>55</v>
      </c>
      <c r="B56" s="904" t="s">
        <v>2156</v>
      </c>
      <c r="C56" s="904" t="s">
        <v>2157</v>
      </c>
      <c r="D56" s="1105"/>
      <c r="E56" s="800"/>
      <c r="F56" s="1105"/>
      <c r="G56" s="600"/>
      <c r="H56" s="860">
        <v>2670</v>
      </c>
      <c r="I56" s="1072">
        <f t="shared" si="0"/>
        <v>0</v>
      </c>
    </row>
    <row r="57" spans="1:9" ht="100" customHeight="1">
      <c r="A57" s="1113">
        <v>56</v>
      </c>
      <c r="B57" s="904" t="s">
        <v>2158</v>
      </c>
      <c r="C57" s="904" t="s">
        <v>2159</v>
      </c>
      <c r="D57" s="1105"/>
      <c r="E57" s="800"/>
      <c r="F57" s="740"/>
      <c r="G57" s="685"/>
      <c r="H57" s="874"/>
      <c r="I57" s="1072">
        <f t="shared" si="0"/>
        <v>0</v>
      </c>
    </row>
    <row r="58" spans="1:9" ht="100" customHeight="1">
      <c r="A58" s="1113">
        <v>57</v>
      </c>
      <c r="B58" s="904" t="s">
        <v>2160</v>
      </c>
      <c r="C58" s="904" t="s">
        <v>2161</v>
      </c>
      <c r="D58" s="1105"/>
      <c r="E58" s="800">
        <v>30</v>
      </c>
      <c r="F58" s="1105"/>
      <c r="G58" s="1112" t="s">
        <v>4040</v>
      </c>
      <c r="H58" s="874">
        <v>663</v>
      </c>
      <c r="I58" s="1072">
        <f t="shared" si="0"/>
        <v>19890</v>
      </c>
    </row>
    <row r="59" spans="1:9" ht="100" customHeight="1">
      <c r="A59" s="1113">
        <v>58</v>
      </c>
      <c r="B59" s="904" t="s">
        <v>2162</v>
      </c>
      <c r="C59" s="904" t="s">
        <v>2163</v>
      </c>
      <c r="D59" s="1105"/>
      <c r="E59" s="800">
        <v>6</v>
      </c>
      <c r="F59" s="1105"/>
      <c r="G59" s="357" t="s">
        <v>4041</v>
      </c>
      <c r="H59" s="952">
        <v>1037.4000000000001</v>
      </c>
      <c r="I59" s="1072">
        <f t="shared" si="0"/>
        <v>6224.4000000000005</v>
      </c>
    </row>
    <row r="60" spans="1:9" ht="100" customHeight="1" thickBot="1">
      <c r="A60" s="1114">
        <v>59</v>
      </c>
      <c r="B60" s="914" t="s">
        <v>2164</v>
      </c>
      <c r="C60" s="914" t="s">
        <v>2165</v>
      </c>
      <c r="D60" s="1106"/>
      <c r="E60" s="845">
        <v>8</v>
      </c>
      <c r="F60" s="1106"/>
      <c r="G60" s="1115" t="s">
        <v>4042</v>
      </c>
      <c r="H60" s="953">
        <v>1146.5999999999999</v>
      </c>
      <c r="I60" s="1100">
        <f t="shared" si="0"/>
        <v>9172.7999999999993</v>
      </c>
    </row>
    <row r="61" spans="1:9" ht="17.149999999999999" customHeight="1" thickBot="1">
      <c r="A61" s="1025"/>
      <c r="B61" s="1595"/>
      <c r="C61" s="1595"/>
      <c r="D61" s="1595"/>
      <c r="E61" s="738"/>
      <c r="F61" s="708"/>
      <c r="G61" s="708"/>
      <c r="H61" s="710" t="s">
        <v>3181</v>
      </c>
      <c r="I61" s="739">
        <f>SUM(I2:I60)</f>
        <v>936172.20000000007</v>
      </c>
    </row>
    <row r="62" spans="1:9" ht="16" customHeight="1">
      <c r="I62" s="358"/>
    </row>
  </sheetData>
  <mergeCells count="1">
    <mergeCell ref="B61:D61"/>
  </mergeCells>
  <pageMargins left="0.7" right="0.7" top="0.75" bottom="0.75" header="0.3" footer="0.3"/>
  <pageSetup orientation="landscape"/>
  <headerFooter>
    <oddFooter>&amp;C&amp;"Helvetica Neue,Regular"&amp;12&amp;K000000&amp;P</oddFooter>
  </headerFooter>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I82"/>
  <sheetViews>
    <sheetView showGridLines="0" topLeftCell="A76" zoomScaleNormal="100" workbookViewId="0">
      <selection activeCell="G80" sqref="G80"/>
    </sheetView>
  </sheetViews>
  <sheetFormatPr defaultColWidth="8.81640625" defaultRowHeight="15" customHeight="1"/>
  <cols>
    <col min="1" max="1" width="4.453125" style="4" customWidth="1"/>
    <col min="2" max="2" width="18.453125" style="4" customWidth="1"/>
    <col min="3" max="3" width="34.453125" style="4" customWidth="1"/>
    <col min="4" max="4" width="15.453125" style="4" customWidth="1"/>
    <col min="5" max="5" width="8.81640625" style="150" customWidth="1"/>
    <col min="6" max="6" width="28.1796875" style="4" customWidth="1"/>
    <col min="7" max="7" width="28.26953125" style="4" customWidth="1"/>
    <col min="8" max="8" width="13.26953125" style="4" customWidth="1"/>
    <col min="9" max="9" width="16.26953125" style="4" bestFit="1" customWidth="1"/>
    <col min="10" max="16384" width="8.81640625" style="4"/>
  </cols>
  <sheetData>
    <row r="1" spans="1:9" ht="32.15" customHeight="1">
      <c r="A1" s="640" t="s">
        <v>4203</v>
      </c>
      <c r="B1" s="211" t="s">
        <v>654</v>
      </c>
      <c r="C1" s="211" t="s">
        <v>202</v>
      </c>
      <c r="D1" s="211" t="s">
        <v>174</v>
      </c>
      <c r="E1" s="211" t="s">
        <v>3142</v>
      </c>
      <c r="F1" s="211" t="s">
        <v>3153</v>
      </c>
      <c r="G1" s="359" t="s">
        <v>3154</v>
      </c>
      <c r="H1" s="359" t="s">
        <v>3155</v>
      </c>
      <c r="I1" s="366" t="s">
        <v>3156</v>
      </c>
    </row>
    <row r="2" spans="1:9" ht="81.75" customHeight="1">
      <c r="A2" s="838">
        <v>1</v>
      </c>
      <c r="B2" s="825" t="s">
        <v>2166</v>
      </c>
      <c r="C2" s="904" t="s">
        <v>2167</v>
      </c>
      <c r="D2" s="807"/>
      <c r="E2" s="800">
        <v>4</v>
      </c>
      <c r="F2" s="1026"/>
      <c r="G2" s="1118" t="s">
        <v>4043</v>
      </c>
      <c r="H2" s="1119">
        <v>24500</v>
      </c>
      <c r="I2" s="1072">
        <f>H2*E2</f>
        <v>98000</v>
      </c>
    </row>
    <row r="3" spans="1:9" ht="81.75" customHeight="1">
      <c r="A3" s="838">
        <v>2</v>
      </c>
      <c r="B3" s="825" t="s">
        <v>2168</v>
      </c>
      <c r="C3" s="904" t="s">
        <v>2169</v>
      </c>
      <c r="D3" s="807"/>
      <c r="E3" s="800">
        <v>4</v>
      </c>
      <c r="F3" s="1026"/>
      <c r="G3" s="1118" t="s">
        <v>4044</v>
      </c>
      <c r="H3" s="1119">
        <v>19500</v>
      </c>
      <c r="I3" s="1072">
        <f t="shared" ref="I3:I66" si="0">H3*E3</f>
        <v>78000</v>
      </c>
    </row>
    <row r="4" spans="1:9" ht="123.75" customHeight="1">
      <c r="A4" s="838">
        <v>3</v>
      </c>
      <c r="B4" s="825" t="s">
        <v>2170</v>
      </c>
      <c r="C4" s="904" t="s">
        <v>2171</v>
      </c>
      <c r="D4" s="807"/>
      <c r="E4" s="800">
        <v>6</v>
      </c>
      <c r="F4" s="1120"/>
      <c r="G4" s="1121" t="s">
        <v>4045</v>
      </c>
      <c r="H4" s="1116">
        <v>3527.5</v>
      </c>
      <c r="I4" s="1072">
        <f t="shared" si="0"/>
        <v>21165</v>
      </c>
    </row>
    <row r="5" spans="1:9" ht="123.75" customHeight="1">
      <c r="A5" s="838">
        <v>4</v>
      </c>
      <c r="B5" s="825" t="s">
        <v>2172</v>
      </c>
      <c r="C5" s="904" t="s">
        <v>2173</v>
      </c>
      <c r="D5" s="807"/>
      <c r="E5" s="800">
        <v>6</v>
      </c>
      <c r="F5" s="1120"/>
      <c r="G5" s="1121" t="s">
        <v>4046</v>
      </c>
      <c r="H5" s="1116">
        <v>5291.25</v>
      </c>
      <c r="I5" s="1072">
        <f t="shared" si="0"/>
        <v>31747.5</v>
      </c>
    </row>
    <row r="6" spans="1:9" ht="123.75" customHeight="1">
      <c r="A6" s="838">
        <v>5</v>
      </c>
      <c r="B6" s="825" t="s">
        <v>2174</v>
      </c>
      <c r="C6" s="904" t="s">
        <v>2175</v>
      </c>
      <c r="D6" s="807"/>
      <c r="E6" s="800">
        <v>6</v>
      </c>
      <c r="F6" s="1120"/>
      <c r="G6" s="1121" t="s">
        <v>4047</v>
      </c>
      <c r="H6" s="1116">
        <v>9765</v>
      </c>
      <c r="I6" s="1072">
        <f t="shared" si="0"/>
        <v>58590</v>
      </c>
    </row>
    <row r="7" spans="1:9" ht="123.75" customHeight="1">
      <c r="A7" s="838">
        <v>6</v>
      </c>
      <c r="B7" s="825" t="s">
        <v>2176</v>
      </c>
      <c r="C7" s="904" t="s">
        <v>2177</v>
      </c>
      <c r="D7" s="807"/>
      <c r="E7" s="800">
        <v>6</v>
      </c>
      <c r="F7" s="1120"/>
      <c r="G7" s="1121" t="s">
        <v>4048</v>
      </c>
      <c r="H7" s="1116">
        <v>21250</v>
      </c>
      <c r="I7" s="1072">
        <f t="shared" si="0"/>
        <v>127500</v>
      </c>
    </row>
    <row r="8" spans="1:9" ht="123.75" customHeight="1">
      <c r="A8" s="838">
        <v>7</v>
      </c>
      <c r="B8" s="825" t="s">
        <v>2178</v>
      </c>
      <c r="C8" s="904" t="s">
        <v>2179</v>
      </c>
      <c r="D8" s="807"/>
      <c r="E8" s="800">
        <v>6</v>
      </c>
      <c r="F8" s="1120"/>
      <c r="G8" s="1118" t="s">
        <v>4049</v>
      </c>
      <c r="H8" s="1119">
        <v>42350</v>
      </c>
      <c r="I8" s="1072">
        <f t="shared" si="0"/>
        <v>254100</v>
      </c>
    </row>
    <row r="9" spans="1:9" ht="123.75" customHeight="1">
      <c r="A9" s="838">
        <v>8</v>
      </c>
      <c r="B9" s="825" t="s">
        <v>2180</v>
      </c>
      <c r="C9" s="904" t="s">
        <v>2181</v>
      </c>
      <c r="D9" s="807"/>
      <c r="E9" s="800">
        <v>4</v>
      </c>
      <c r="F9" s="1596"/>
      <c r="G9" s="1121" t="s">
        <v>4050</v>
      </c>
      <c r="H9" s="1117">
        <v>8938</v>
      </c>
      <c r="I9" s="1072">
        <f t="shared" si="0"/>
        <v>35752</v>
      </c>
    </row>
    <row r="10" spans="1:9" ht="123.75" customHeight="1">
      <c r="A10" s="838">
        <v>9</v>
      </c>
      <c r="B10" s="825" t="s">
        <v>2182</v>
      </c>
      <c r="C10" s="904" t="s">
        <v>2183</v>
      </c>
      <c r="D10" s="807"/>
      <c r="E10" s="800">
        <v>4</v>
      </c>
      <c r="F10" s="1596"/>
      <c r="G10" s="1121" t="s">
        <v>4051</v>
      </c>
      <c r="H10" s="1117">
        <v>11000</v>
      </c>
      <c r="I10" s="1072">
        <f t="shared" si="0"/>
        <v>44000</v>
      </c>
    </row>
    <row r="11" spans="1:9" ht="123.75" customHeight="1">
      <c r="A11" s="838">
        <v>10</v>
      </c>
      <c r="B11" s="825" t="s">
        <v>2184</v>
      </c>
      <c r="C11" s="904" t="s">
        <v>2185</v>
      </c>
      <c r="D11" s="807"/>
      <c r="E11" s="800">
        <v>4</v>
      </c>
      <c r="F11" s="1596"/>
      <c r="G11" s="1121" t="s">
        <v>4052</v>
      </c>
      <c r="H11" s="1117">
        <v>17325</v>
      </c>
      <c r="I11" s="1072">
        <f t="shared" si="0"/>
        <v>69300</v>
      </c>
    </row>
    <row r="12" spans="1:9" ht="123.75" customHeight="1">
      <c r="A12" s="838">
        <v>11</v>
      </c>
      <c r="B12" s="825" t="s">
        <v>2186</v>
      </c>
      <c r="C12" s="904" t="s">
        <v>2187</v>
      </c>
      <c r="D12" s="807"/>
      <c r="E12" s="800">
        <v>6</v>
      </c>
      <c r="F12" s="1596"/>
      <c r="G12" s="1121" t="s">
        <v>4053</v>
      </c>
      <c r="H12" s="1117">
        <v>42282</v>
      </c>
      <c r="I12" s="1072">
        <f t="shared" si="0"/>
        <v>253692</v>
      </c>
    </row>
    <row r="13" spans="1:9" ht="123.75" customHeight="1">
      <c r="A13" s="838">
        <v>12</v>
      </c>
      <c r="B13" s="825" t="s">
        <v>2188</v>
      </c>
      <c r="C13" s="904" t="s">
        <v>2189</v>
      </c>
      <c r="D13" s="807"/>
      <c r="E13" s="800">
        <v>6</v>
      </c>
      <c r="F13" s="1596"/>
      <c r="G13" s="1121" t="s">
        <v>4054</v>
      </c>
      <c r="H13" s="1122">
        <v>48950</v>
      </c>
      <c r="I13" s="1072">
        <f t="shared" si="0"/>
        <v>293700</v>
      </c>
    </row>
    <row r="14" spans="1:9" ht="123.75" customHeight="1">
      <c r="A14" s="838">
        <v>71</v>
      </c>
      <c r="B14" s="825" t="s">
        <v>2190</v>
      </c>
      <c r="C14" s="904" t="s">
        <v>2191</v>
      </c>
      <c r="D14" s="1123"/>
      <c r="E14" s="800">
        <v>6</v>
      </c>
      <c r="F14" s="1124"/>
      <c r="G14" s="1118" t="s">
        <v>4055</v>
      </c>
      <c r="H14" s="1119">
        <v>3900</v>
      </c>
      <c r="I14" s="1072">
        <f t="shared" si="0"/>
        <v>23400</v>
      </c>
    </row>
    <row r="15" spans="1:9" ht="123.75" customHeight="1">
      <c r="A15" s="838">
        <v>72</v>
      </c>
      <c r="B15" s="825" t="s">
        <v>2192</v>
      </c>
      <c r="C15" s="904" t="s">
        <v>2193</v>
      </c>
      <c r="D15" s="1123"/>
      <c r="E15" s="800">
        <v>6</v>
      </c>
      <c r="F15" s="1124"/>
      <c r="G15" s="360" t="s">
        <v>4056</v>
      </c>
      <c r="H15" s="1116">
        <v>6825</v>
      </c>
      <c r="I15" s="1072">
        <f t="shared" si="0"/>
        <v>40950</v>
      </c>
    </row>
    <row r="16" spans="1:9" ht="123.75" customHeight="1">
      <c r="A16" s="838">
        <v>73</v>
      </c>
      <c r="B16" s="825" t="s">
        <v>2194</v>
      </c>
      <c r="C16" s="904" t="s">
        <v>2195</v>
      </c>
      <c r="D16" s="1123"/>
      <c r="E16" s="800">
        <v>4</v>
      </c>
      <c r="F16" s="1124"/>
      <c r="G16" s="360" t="s">
        <v>4057</v>
      </c>
      <c r="H16" s="1116">
        <v>10871.25</v>
      </c>
      <c r="I16" s="1072">
        <f t="shared" si="0"/>
        <v>43485</v>
      </c>
    </row>
    <row r="17" spans="1:9" ht="123.75" customHeight="1">
      <c r="A17" s="838">
        <v>74</v>
      </c>
      <c r="B17" s="825" t="s">
        <v>2196</v>
      </c>
      <c r="C17" s="1105"/>
      <c r="D17" s="1123"/>
      <c r="E17" s="800">
        <v>2</v>
      </c>
      <c r="F17" s="1125"/>
      <c r="G17" s="360" t="s">
        <v>4058</v>
      </c>
      <c r="H17" s="1117">
        <v>18500</v>
      </c>
      <c r="I17" s="1072">
        <f t="shared" si="0"/>
        <v>37000</v>
      </c>
    </row>
    <row r="18" spans="1:9" ht="123.75" customHeight="1">
      <c r="A18" s="838">
        <v>13</v>
      </c>
      <c r="B18" s="825" t="s">
        <v>2197</v>
      </c>
      <c r="C18" s="904" t="s">
        <v>2198</v>
      </c>
      <c r="D18" s="807"/>
      <c r="E18" s="800">
        <v>2</v>
      </c>
      <c r="F18" s="1126"/>
      <c r="G18" s="360" t="s">
        <v>4059</v>
      </c>
      <c r="H18" s="1117">
        <v>2975</v>
      </c>
      <c r="I18" s="1072">
        <f t="shared" si="0"/>
        <v>5950</v>
      </c>
    </row>
    <row r="19" spans="1:9" ht="123.75" customHeight="1">
      <c r="A19" s="838">
        <v>14</v>
      </c>
      <c r="B19" s="825" t="s">
        <v>2199</v>
      </c>
      <c r="C19" s="904" t="s">
        <v>2200</v>
      </c>
      <c r="D19" s="807"/>
      <c r="E19" s="800">
        <v>1</v>
      </c>
      <c r="F19" s="1126"/>
      <c r="G19" s="1118" t="s">
        <v>4060</v>
      </c>
      <c r="H19" s="1116">
        <v>2975</v>
      </c>
      <c r="I19" s="1072">
        <f t="shared" si="0"/>
        <v>2975</v>
      </c>
    </row>
    <row r="20" spans="1:9" ht="123.75" customHeight="1">
      <c r="A20" s="838">
        <v>15</v>
      </c>
      <c r="B20" s="825" t="s">
        <v>2201</v>
      </c>
      <c r="C20" s="904" t="s">
        <v>2202</v>
      </c>
      <c r="D20" s="807"/>
      <c r="E20" s="800">
        <v>1</v>
      </c>
      <c r="F20" s="1126"/>
      <c r="G20" s="1118" t="s">
        <v>4061</v>
      </c>
      <c r="H20" s="1119">
        <v>1997.5</v>
      </c>
      <c r="I20" s="1072">
        <f t="shared" si="0"/>
        <v>1997.5</v>
      </c>
    </row>
    <row r="21" spans="1:9" ht="123.75" customHeight="1">
      <c r="A21" s="838">
        <v>16</v>
      </c>
      <c r="B21" s="825" t="s">
        <v>2203</v>
      </c>
      <c r="C21" s="904" t="s">
        <v>2204</v>
      </c>
      <c r="D21" s="807"/>
      <c r="E21" s="800">
        <v>2</v>
      </c>
      <c r="F21" s="1035"/>
      <c r="G21" s="1118" t="s">
        <v>4062</v>
      </c>
      <c r="H21" s="1119">
        <v>4306.25</v>
      </c>
      <c r="I21" s="1072">
        <f t="shared" si="0"/>
        <v>8612.5</v>
      </c>
    </row>
    <row r="22" spans="1:9" ht="123.75" customHeight="1">
      <c r="A22" s="838">
        <v>17</v>
      </c>
      <c r="B22" s="825" t="s">
        <v>2205</v>
      </c>
      <c r="C22" s="904" t="s">
        <v>2206</v>
      </c>
      <c r="D22" s="807"/>
      <c r="E22" s="800">
        <v>1</v>
      </c>
      <c r="F22" s="1035"/>
      <c r="G22" s="1118" t="s">
        <v>4063</v>
      </c>
      <c r="H22" s="1119">
        <v>2600</v>
      </c>
      <c r="I22" s="1072">
        <f t="shared" si="0"/>
        <v>2600</v>
      </c>
    </row>
    <row r="23" spans="1:9" ht="123.75" customHeight="1">
      <c r="A23" s="838">
        <v>18</v>
      </c>
      <c r="B23" s="825" t="s">
        <v>2207</v>
      </c>
      <c r="C23" s="904" t="s">
        <v>2208</v>
      </c>
      <c r="D23" s="807"/>
      <c r="E23" s="800">
        <v>2</v>
      </c>
      <c r="F23" s="1126"/>
      <c r="G23" s="1121" t="s">
        <v>4064</v>
      </c>
      <c r="H23" s="1122">
        <v>1687.5</v>
      </c>
      <c r="I23" s="1072">
        <f t="shared" si="0"/>
        <v>3375</v>
      </c>
    </row>
    <row r="24" spans="1:9" ht="123.75" customHeight="1">
      <c r="A24" s="838">
        <v>19</v>
      </c>
      <c r="B24" s="825" t="s">
        <v>2209</v>
      </c>
      <c r="C24" s="904" t="s">
        <v>2208</v>
      </c>
      <c r="D24" s="807"/>
      <c r="E24" s="800"/>
      <c r="F24" s="1126"/>
      <c r="G24" s="1121" t="s">
        <v>4065</v>
      </c>
      <c r="H24" s="1122">
        <v>2250</v>
      </c>
      <c r="I24" s="1072">
        <f t="shared" si="0"/>
        <v>0</v>
      </c>
    </row>
    <row r="25" spans="1:9" ht="123.75" customHeight="1">
      <c r="A25" s="838">
        <v>20</v>
      </c>
      <c r="B25" s="825" t="s">
        <v>2210</v>
      </c>
      <c r="C25" s="904" t="s">
        <v>2211</v>
      </c>
      <c r="D25" s="807"/>
      <c r="E25" s="800">
        <v>2</v>
      </c>
      <c r="F25" s="1124"/>
      <c r="G25" s="1121" t="s">
        <v>4066</v>
      </c>
      <c r="H25" s="1122">
        <v>2250</v>
      </c>
      <c r="I25" s="1072">
        <f t="shared" si="0"/>
        <v>4500</v>
      </c>
    </row>
    <row r="26" spans="1:9" ht="123.75" customHeight="1">
      <c r="A26" s="838">
        <v>21</v>
      </c>
      <c r="B26" s="1137" t="s">
        <v>2212</v>
      </c>
      <c r="C26" s="904" t="s">
        <v>4438</v>
      </c>
      <c r="D26" s="807"/>
      <c r="E26" s="800">
        <v>2</v>
      </c>
      <c r="F26" s="1127"/>
      <c r="G26" s="1128" t="s">
        <v>4067</v>
      </c>
      <c r="H26" s="1119">
        <v>6500</v>
      </c>
      <c r="I26" s="1072">
        <f t="shared" si="0"/>
        <v>13000</v>
      </c>
    </row>
    <row r="27" spans="1:9" ht="123.75" customHeight="1">
      <c r="A27" s="838">
        <v>22</v>
      </c>
      <c r="B27" s="1137" t="s">
        <v>2213</v>
      </c>
      <c r="C27" s="904" t="s">
        <v>4439</v>
      </c>
      <c r="D27" s="807"/>
      <c r="E27" s="800">
        <v>2</v>
      </c>
      <c r="F27" s="1035"/>
      <c r="G27" s="1118" t="s">
        <v>4068</v>
      </c>
      <c r="H27" s="1119">
        <v>3008.75</v>
      </c>
      <c r="I27" s="1072">
        <f t="shared" si="0"/>
        <v>6017.5</v>
      </c>
    </row>
    <row r="28" spans="1:9" ht="95.25" customHeight="1">
      <c r="A28" s="838">
        <v>23</v>
      </c>
      <c r="B28" s="825" t="s">
        <v>2214</v>
      </c>
      <c r="C28" s="904" t="s">
        <v>2215</v>
      </c>
      <c r="D28" s="807"/>
      <c r="E28" s="800">
        <v>2</v>
      </c>
      <c r="F28" s="1127"/>
      <c r="G28" s="1121" t="s">
        <v>4069</v>
      </c>
      <c r="H28" s="1122">
        <v>2250</v>
      </c>
      <c r="I28" s="1072">
        <f t="shared" si="0"/>
        <v>4500</v>
      </c>
    </row>
    <row r="29" spans="1:9" ht="95.25" customHeight="1">
      <c r="A29" s="838">
        <v>24</v>
      </c>
      <c r="B29" s="825" t="s">
        <v>2216</v>
      </c>
      <c r="C29" s="904" t="s">
        <v>2217</v>
      </c>
      <c r="D29" s="807"/>
      <c r="E29" s="800">
        <v>1</v>
      </c>
      <c r="F29" s="1127"/>
      <c r="G29" s="1129" t="s">
        <v>4070</v>
      </c>
      <c r="H29" s="1119">
        <v>4800</v>
      </c>
      <c r="I29" s="1072">
        <f t="shared" si="0"/>
        <v>4800</v>
      </c>
    </row>
    <row r="30" spans="1:9" ht="95.25" customHeight="1">
      <c r="A30" s="838">
        <v>25</v>
      </c>
      <c r="B30" s="825" t="s">
        <v>2218</v>
      </c>
      <c r="C30" s="904" t="s">
        <v>2211</v>
      </c>
      <c r="D30" s="807"/>
      <c r="E30" s="800">
        <v>1</v>
      </c>
      <c r="F30" s="1127"/>
      <c r="G30" s="1129" t="s">
        <v>4071</v>
      </c>
      <c r="H30" s="1119">
        <v>5500</v>
      </c>
      <c r="I30" s="1072">
        <f t="shared" si="0"/>
        <v>5500</v>
      </c>
    </row>
    <row r="31" spans="1:9" ht="95.25" customHeight="1">
      <c r="A31" s="838">
        <v>26</v>
      </c>
      <c r="B31" s="825" t="s">
        <v>2219</v>
      </c>
      <c r="C31" s="904" t="s">
        <v>2220</v>
      </c>
      <c r="D31" s="807"/>
      <c r="E31" s="800">
        <v>2</v>
      </c>
      <c r="F31" s="1127"/>
      <c r="G31" s="1129" t="s">
        <v>4072</v>
      </c>
      <c r="H31" s="1119">
        <v>950</v>
      </c>
      <c r="I31" s="1072">
        <f t="shared" si="0"/>
        <v>1900</v>
      </c>
    </row>
    <row r="32" spans="1:9" ht="95.25" customHeight="1">
      <c r="A32" s="838">
        <v>27</v>
      </c>
      <c r="B32" s="825" t="s">
        <v>2221</v>
      </c>
      <c r="C32" s="904" t="s">
        <v>2222</v>
      </c>
      <c r="D32" s="807"/>
      <c r="E32" s="800">
        <v>1</v>
      </c>
      <c r="F32" s="1127"/>
      <c r="G32" s="1121" t="s">
        <v>4073</v>
      </c>
      <c r="H32" s="1122">
        <v>1850</v>
      </c>
      <c r="I32" s="1072">
        <f t="shared" si="0"/>
        <v>1850</v>
      </c>
    </row>
    <row r="33" spans="1:9" ht="95.25" customHeight="1">
      <c r="A33" s="838">
        <v>28</v>
      </c>
      <c r="B33" s="825" t="s">
        <v>2223</v>
      </c>
      <c r="C33" s="904" t="s">
        <v>2224</v>
      </c>
      <c r="D33" s="807"/>
      <c r="E33" s="800">
        <v>4</v>
      </c>
      <c r="F33" s="1129"/>
      <c r="G33" s="1118" t="s">
        <v>4074</v>
      </c>
      <c r="H33" s="1116">
        <v>1175</v>
      </c>
      <c r="I33" s="1072">
        <f t="shared" si="0"/>
        <v>4700</v>
      </c>
    </row>
    <row r="34" spans="1:9" ht="95.25" customHeight="1">
      <c r="A34" s="838">
        <v>29</v>
      </c>
      <c r="B34" s="825" t="s">
        <v>2225</v>
      </c>
      <c r="C34" s="904" t="s">
        <v>2226</v>
      </c>
      <c r="D34" s="807"/>
      <c r="E34" s="800">
        <v>8</v>
      </c>
      <c r="F34" s="1129"/>
      <c r="G34" s="1118" t="s">
        <v>4075</v>
      </c>
      <c r="H34" s="1119">
        <v>2232.5</v>
      </c>
      <c r="I34" s="1072">
        <f t="shared" si="0"/>
        <v>17860</v>
      </c>
    </row>
    <row r="35" spans="1:9" ht="95.25" customHeight="1">
      <c r="A35" s="838">
        <v>30</v>
      </c>
      <c r="B35" s="825" t="s">
        <v>2227</v>
      </c>
      <c r="C35" s="1105"/>
      <c r="D35" s="807"/>
      <c r="E35" s="800">
        <v>18</v>
      </c>
      <c r="F35" s="1035"/>
      <c r="G35" s="1130" t="s">
        <v>4076</v>
      </c>
      <c r="H35" s="1119">
        <v>69.599999999999994</v>
      </c>
      <c r="I35" s="1072">
        <f t="shared" si="0"/>
        <v>1252.8</v>
      </c>
    </row>
    <row r="36" spans="1:9" ht="95.25" customHeight="1">
      <c r="A36" s="838">
        <v>31</v>
      </c>
      <c r="B36" s="825" t="s">
        <v>2228</v>
      </c>
      <c r="C36" s="1105"/>
      <c r="D36" s="807"/>
      <c r="E36" s="800">
        <v>18</v>
      </c>
      <c r="F36" s="1035"/>
      <c r="G36" s="1130" t="s">
        <v>4077</v>
      </c>
      <c r="H36" s="1119">
        <v>99.6</v>
      </c>
      <c r="I36" s="1072">
        <f t="shared" si="0"/>
        <v>1792.8</v>
      </c>
    </row>
    <row r="37" spans="1:9" ht="95.25" customHeight="1">
      <c r="A37" s="838">
        <v>32</v>
      </c>
      <c r="B37" s="825" t="s">
        <v>2229</v>
      </c>
      <c r="C37" s="1105"/>
      <c r="D37" s="807"/>
      <c r="E37" s="800">
        <v>18</v>
      </c>
      <c r="F37" s="1035"/>
      <c r="G37" s="1130" t="s">
        <v>4076</v>
      </c>
      <c r="H37" s="1119">
        <v>69.599999999999994</v>
      </c>
      <c r="I37" s="1072">
        <f t="shared" si="0"/>
        <v>1252.8</v>
      </c>
    </row>
    <row r="38" spans="1:9" ht="95.25" customHeight="1">
      <c r="A38" s="838">
        <v>33</v>
      </c>
      <c r="B38" s="825" t="s">
        <v>2230</v>
      </c>
      <c r="C38" s="904" t="s">
        <v>2231</v>
      </c>
      <c r="D38" s="807"/>
      <c r="E38" s="800">
        <v>3</v>
      </c>
      <c r="F38" s="361"/>
      <c r="G38" s="360" t="s">
        <v>4078</v>
      </c>
      <c r="H38" s="1116">
        <v>7242</v>
      </c>
      <c r="I38" s="1072">
        <f t="shared" si="0"/>
        <v>21726</v>
      </c>
    </row>
    <row r="39" spans="1:9" ht="95.25" customHeight="1">
      <c r="A39" s="838">
        <v>34</v>
      </c>
      <c r="B39" s="825" t="s">
        <v>2230</v>
      </c>
      <c r="C39" s="904" t="s">
        <v>2232</v>
      </c>
      <c r="D39" s="807"/>
      <c r="E39" s="800">
        <v>3</v>
      </c>
      <c r="F39" s="361"/>
      <c r="G39" s="360" t="s">
        <v>4079</v>
      </c>
      <c r="H39" s="1116">
        <v>1494</v>
      </c>
      <c r="I39" s="1072">
        <f t="shared" si="0"/>
        <v>4482</v>
      </c>
    </row>
    <row r="40" spans="1:9" ht="95.25" customHeight="1">
      <c r="A40" s="838">
        <v>35</v>
      </c>
      <c r="B40" s="825" t="s">
        <v>2230</v>
      </c>
      <c r="C40" s="904" t="s">
        <v>2233</v>
      </c>
      <c r="D40" s="807"/>
      <c r="E40" s="800">
        <v>3</v>
      </c>
      <c r="F40" s="361"/>
      <c r="G40" s="360" t="s">
        <v>4080</v>
      </c>
      <c r="H40" s="1116">
        <v>2220</v>
      </c>
      <c r="I40" s="1072">
        <f t="shared" si="0"/>
        <v>6660</v>
      </c>
    </row>
    <row r="41" spans="1:9" ht="95.25" customHeight="1">
      <c r="A41" s="838">
        <v>36</v>
      </c>
      <c r="B41" s="825" t="s">
        <v>2234</v>
      </c>
      <c r="C41" s="904" t="s">
        <v>2235</v>
      </c>
      <c r="D41" s="807"/>
      <c r="E41" s="800">
        <v>2</v>
      </c>
      <c r="F41" s="1129"/>
      <c r="G41" s="1131" t="s">
        <v>4081</v>
      </c>
      <c r="H41" s="1119">
        <v>1050</v>
      </c>
      <c r="I41" s="1072">
        <f t="shared" si="0"/>
        <v>2100</v>
      </c>
    </row>
    <row r="42" spans="1:9" ht="95.25" customHeight="1">
      <c r="A42" s="838">
        <v>37</v>
      </c>
      <c r="B42" s="825" t="s">
        <v>2236</v>
      </c>
      <c r="C42" s="1105"/>
      <c r="D42" s="807"/>
      <c r="E42" s="800">
        <v>1</v>
      </c>
      <c r="F42" s="1035"/>
      <c r="G42" s="1131" t="s">
        <v>4082</v>
      </c>
      <c r="H42" s="1119">
        <v>312.5</v>
      </c>
      <c r="I42" s="1072">
        <f t="shared" si="0"/>
        <v>312.5</v>
      </c>
    </row>
    <row r="43" spans="1:9" ht="95.25" customHeight="1">
      <c r="A43" s="838">
        <v>38</v>
      </c>
      <c r="B43" s="825" t="s">
        <v>2237</v>
      </c>
      <c r="C43" s="904" t="s">
        <v>2238</v>
      </c>
      <c r="D43" s="807"/>
      <c r="E43" s="800">
        <v>2</v>
      </c>
      <c r="F43" s="1035"/>
      <c r="G43" s="1118" t="s">
        <v>4083</v>
      </c>
      <c r="H43" s="1119">
        <v>11250</v>
      </c>
      <c r="I43" s="1072">
        <f t="shared" si="0"/>
        <v>22500</v>
      </c>
    </row>
    <row r="44" spans="1:9" ht="95.25" customHeight="1">
      <c r="A44" s="838">
        <v>39</v>
      </c>
      <c r="B44" s="825" t="s">
        <v>2239</v>
      </c>
      <c r="C44" s="1105"/>
      <c r="D44" s="807"/>
      <c r="E44" s="800">
        <v>2</v>
      </c>
      <c r="F44" s="1035"/>
      <c r="G44" s="1118" t="s">
        <v>4084</v>
      </c>
      <c r="H44" s="1119">
        <v>16250</v>
      </c>
      <c r="I44" s="1072">
        <f t="shared" si="0"/>
        <v>32500</v>
      </c>
    </row>
    <row r="45" spans="1:9" ht="95.25" customHeight="1">
      <c r="A45" s="838">
        <v>40</v>
      </c>
      <c r="B45" s="825" t="s">
        <v>2240</v>
      </c>
      <c r="C45" s="1105"/>
      <c r="D45" s="807"/>
      <c r="E45" s="800">
        <v>6</v>
      </c>
      <c r="F45" s="1126"/>
      <c r="G45" s="360" t="s">
        <v>2240</v>
      </c>
      <c r="H45" s="1117">
        <v>150</v>
      </c>
      <c r="I45" s="1072">
        <f t="shared" si="0"/>
        <v>900</v>
      </c>
    </row>
    <row r="46" spans="1:9" ht="95.25" customHeight="1">
      <c r="A46" s="838">
        <v>41</v>
      </c>
      <c r="B46" s="825" t="s">
        <v>2241</v>
      </c>
      <c r="C46" s="1105"/>
      <c r="D46" s="807"/>
      <c r="E46" s="800">
        <v>4</v>
      </c>
      <c r="F46" s="362"/>
      <c r="G46" s="360" t="s">
        <v>4082</v>
      </c>
      <c r="H46" s="1116">
        <v>68.75</v>
      </c>
      <c r="I46" s="1072">
        <f t="shared" si="0"/>
        <v>275</v>
      </c>
    </row>
    <row r="47" spans="1:9" ht="95.25" customHeight="1">
      <c r="A47" s="838">
        <v>42</v>
      </c>
      <c r="B47" s="825" t="s">
        <v>2242</v>
      </c>
      <c r="C47" s="904" t="s">
        <v>2243</v>
      </c>
      <c r="D47" s="807"/>
      <c r="E47" s="800">
        <v>8</v>
      </c>
      <c r="F47" s="1126"/>
      <c r="G47" s="1121" t="s">
        <v>4085</v>
      </c>
      <c r="H47" s="1122">
        <v>1025</v>
      </c>
      <c r="I47" s="1072">
        <f t="shared" si="0"/>
        <v>8200</v>
      </c>
    </row>
    <row r="48" spans="1:9" ht="95.25" customHeight="1">
      <c r="A48" s="838">
        <v>43</v>
      </c>
      <c r="B48" s="825" t="s">
        <v>2244</v>
      </c>
      <c r="C48" s="904" t="s">
        <v>2245</v>
      </c>
      <c r="D48" s="807"/>
      <c r="E48" s="800">
        <v>8</v>
      </c>
      <c r="F48" s="1126"/>
      <c r="G48" s="1121" t="s">
        <v>4085</v>
      </c>
      <c r="H48" s="1122">
        <v>560</v>
      </c>
      <c r="I48" s="1072">
        <f t="shared" si="0"/>
        <v>4480</v>
      </c>
    </row>
    <row r="49" spans="1:9" ht="95.25" customHeight="1">
      <c r="A49" s="838">
        <v>44</v>
      </c>
      <c r="B49" s="825" t="s">
        <v>2246</v>
      </c>
      <c r="C49" s="904" t="s">
        <v>2247</v>
      </c>
      <c r="D49" s="807"/>
      <c r="E49" s="800">
        <v>8</v>
      </c>
      <c r="F49" s="1126"/>
      <c r="G49" s="1121" t="s">
        <v>4085</v>
      </c>
      <c r="H49" s="1122">
        <v>266</v>
      </c>
      <c r="I49" s="1072">
        <f t="shared" si="0"/>
        <v>2128</v>
      </c>
    </row>
    <row r="50" spans="1:9" ht="95.25" customHeight="1">
      <c r="A50" s="838">
        <v>45</v>
      </c>
      <c r="B50" s="825" t="s">
        <v>2248</v>
      </c>
      <c r="C50" s="904" t="s">
        <v>2249</v>
      </c>
      <c r="D50" s="807"/>
      <c r="E50" s="800">
        <v>6</v>
      </c>
      <c r="F50" s="361"/>
      <c r="G50" s="360" t="s">
        <v>4086</v>
      </c>
      <c r="H50" s="1117">
        <v>850</v>
      </c>
      <c r="I50" s="1072">
        <f t="shared" si="0"/>
        <v>5100</v>
      </c>
    </row>
    <row r="51" spans="1:9" ht="95.25" customHeight="1">
      <c r="A51" s="838">
        <v>46</v>
      </c>
      <c r="B51" s="1137" t="s">
        <v>2250</v>
      </c>
      <c r="C51" s="904" t="s">
        <v>2249</v>
      </c>
      <c r="D51" s="807"/>
      <c r="E51" s="800">
        <v>12</v>
      </c>
      <c r="F51" s="1126"/>
      <c r="G51" s="360" t="s">
        <v>4087</v>
      </c>
      <c r="H51" s="1122">
        <v>720</v>
      </c>
      <c r="I51" s="1072">
        <f t="shared" si="0"/>
        <v>8640</v>
      </c>
    </row>
    <row r="52" spans="1:9" ht="95.25" customHeight="1">
      <c r="A52" s="838">
        <v>47</v>
      </c>
      <c r="B52" s="825" t="s">
        <v>2251</v>
      </c>
      <c r="C52" s="904" t="s">
        <v>2252</v>
      </c>
      <c r="D52" s="807"/>
      <c r="E52" s="800">
        <v>6</v>
      </c>
      <c r="F52" s="1035"/>
      <c r="G52" s="360" t="s">
        <v>4088</v>
      </c>
      <c r="H52" s="1116">
        <v>960</v>
      </c>
      <c r="I52" s="1072">
        <f t="shared" si="0"/>
        <v>5760</v>
      </c>
    </row>
    <row r="53" spans="1:9" ht="95.25" customHeight="1">
      <c r="A53" s="838">
        <v>48</v>
      </c>
      <c r="B53" s="825" t="s">
        <v>2253</v>
      </c>
      <c r="C53" s="904" t="s">
        <v>2254</v>
      </c>
      <c r="D53" s="807"/>
      <c r="E53" s="800">
        <v>6</v>
      </c>
      <c r="F53" s="1035"/>
      <c r="G53" s="360" t="s">
        <v>4089</v>
      </c>
      <c r="H53" s="1116">
        <v>272</v>
      </c>
      <c r="I53" s="1072">
        <f t="shared" si="0"/>
        <v>1632</v>
      </c>
    </row>
    <row r="54" spans="1:9" ht="95.25" customHeight="1">
      <c r="A54" s="838">
        <v>49</v>
      </c>
      <c r="B54" s="825" t="s">
        <v>2255</v>
      </c>
      <c r="C54" s="904" t="s">
        <v>2256</v>
      </c>
      <c r="D54" s="807"/>
      <c r="E54" s="800">
        <v>6</v>
      </c>
      <c r="F54" s="1126"/>
      <c r="G54" s="360" t="s">
        <v>4090</v>
      </c>
      <c r="H54" s="1122">
        <v>350</v>
      </c>
      <c r="I54" s="1072">
        <f t="shared" si="0"/>
        <v>2100</v>
      </c>
    </row>
    <row r="55" spans="1:9" ht="95.25" customHeight="1">
      <c r="A55" s="838">
        <v>50</v>
      </c>
      <c r="B55" s="825" t="s">
        <v>2257</v>
      </c>
      <c r="C55" s="904" t="s">
        <v>2258</v>
      </c>
      <c r="D55" s="807"/>
      <c r="E55" s="800">
        <v>6</v>
      </c>
      <c r="F55" s="1035"/>
      <c r="G55" s="360" t="s">
        <v>4091</v>
      </c>
      <c r="H55" s="1116">
        <v>880</v>
      </c>
      <c r="I55" s="1072">
        <f t="shared" si="0"/>
        <v>5280</v>
      </c>
    </row>
    <row r="56" spans="1:9" ht="95.25" customHeight="1">
      <c r="A56" s="838">
        <v>51</v>
      </c>
      <c r="B56" s="825" t="s">
        <v>2259</v>
      </c>
      <c r="C56" s="904" t="s">
        <v>2260</v>
      </c>
      <c r="D56" s="807"/>
      <c r="E56" s="800">
        <v>6</v>
      </c>
      <c r="F56" s="1035"/>
      <c r="G56" s="360" t="s">
        <v>4092</v>
      </c>
      <c r="H56" s="1116">
        <v>560</v>
      </c>
      <c r="I56" s="1072">
        <f t="shared" si="0"/>
        <v>3360</v>
      </c>
    </row>
    <row r="57" spans="1:9" ht="95.25" customHeight="1">
      <c r="A57" s="838">
        <v>52</v>
      </c>
      <c r="B57" s="825" t="s">
        <v>2261</v>
      </c>
      <c r="C57" s="904" t="s">
        <v>2262</v>
      </c>
      <c r="D57" s="807"/>
      <c r="E57" s="800">
        <v>10</v>
      </c>
      <c r="F57" s="1035"/>
      <c r="G57" s="360" t="s">
        <v>4093</v>
      </c>
      <c r="H57" s="1116">
        <v>370</v>
      </c>
      <c r="I57" s="1072">
        <f t="shared" si="0"/>
        <v>3700</v>
      </c>
    </row>
    <row r="58" spans="1:9" ht="95.25" customHeight="1">
      <c r="A58" s="838">
        <v>53</v>
      </c>
      <c r="B58" s="825" t="s">
        <v>2261</v>
      </c>
      <c r="C58" s="904" t="s">
        <v>2263</v>
      </c>
      <c r="D58" s="807"/>
      <c r="E58" s="800">
        <v>8</v>
      </c>
      <c r="F58" s="1035"/>
      <c r="G58" s="360" t="s">
        <v>4094</v>
      </c>
      <c r="H58" s="1116">
        <v>306</v>
      </c>
      <c r="I58" s="1072">
        <f t="shared" si="0"/>
        <v>2448</v>
      </c>
    </row>
    <row r="59" spans="1:9" ht="95.25" customHeight="1">
      <c r="A59" s="838">
        <v>54</v>
      </c>
      <c r="B59" s="825" t="s">
        <v>2264</v>
      </c>
      <c r="C59" s="904" t="s">
        <v>2265</v>
      </c>
      <c r="D59" s="807"/>
      <c r="E59" s="800">
        <v>2</v>
      </c>
      <c r="F59" s="361"/>
      <c r="G59" s="360" t="s">
        <v>4095</v>
      </c>
      <c r="H59" s="1116">
        <v>300</v>
      </c>
      <c r="I59" s="1072">
        <f t="shared" si="0"/>
        <v>600</v>
      </c>
    </row>
    <row r="60" spans="1:9" ht="95.25" customHeight="1">
      <c r="A60" s="838">
        <v>55</v>
      </c>
      <c r="B60" s="825" t="s">
        <v>2266</v>
      </c>
      <c r="C60" s="904" t="s">
        <v>2267</v>
      </c>
      <c r="D60" s="807"/>
      <c r="E60" s="800">
        <v>8</v>
      </c>
      <c r="F60" s="1035"/>
      <c r="G60" s="360" t="s">
        <v>4096</v>
      </c>
      <c r="H60" s="1116">
        <v>2056.25</v>
      </c>
      <c r="I60" s="1072">
        <f t="shared" si="0"/>
        <v>16450</v>
      </c>
    </row>
    <row r="61" spans="1:9" ht="95.25" customHeight="1">
      <c r="A61" s="838">
        <v>56</v>
      </c>
      <c r="B61" s="825" t="s">
        <v>2268</v>
      </c>
      <c r="C61" s="904" t="s">
        <v>2269</v>
      </c>
      <c r="D61" s="807"/>
      <c r="E61" s="800">
        <v>8</v>
      </c>
      <c r="F61" s="1126"/>
      <c r="G61" s="360" t="s">
        <v>4097</v>
      </c>
      <c r="H61" s="1117">
        <v>1250</v>
      </c>
      <c r="I61" s="1072">
        <f t="shared" si="0"/>
        <v>10000</v>
      </c>
    </row>
    <row r="62" spans="1:9" ht="95.25" customHeight="1">
      <c r="A62" s="838">
        <v>57</v>
      </c>
      <c r="B62" s="825" t="s">
        <v>2270</v>
      </c>
      <c r="C62" s="1105"/>
      <c r="D62" s="807"/>
      <c r="E62" s="800">
        <v>1</v>
      </c>
      <c r="F62" s="1132"/>
      <c r="G62" s="363" t="s">
        <v>4098</v>
      </c>
      <c r="H62" s="1133">
        <v>6500</v>
      </c>
      <c r="I62" s="1072">
        <f t="shared" si="0"/>
        <v>6500</v>
      </c>
    </row>
    <row r="63" spans="1:9" ht="95.25" customHeight="1">
      <c r="A63" s="838">
        <v>58</v>
      </c>
      <c r="B63" s="825" t="s">
        <v>2271</v>
      </c>
      <c r="C63" s="1105"/>
      <c r="D63" s="807"/>
      <c r="E63" s="800">
        <v>1</v>
      </c>
      <c r="F63" s="1126"/>
      <c r="G63" s="360" t="s">
        <v>4099</v>
      </c>
      <c r="H63" s="1117">
        <v>9200</v>
      </c>
      <c r="I63" s="1072">
        <f t="shared" si="0"/>
        <v>9200</v>
      </c>
    </row>
    <row r="64" spans="1:9" ht="95.25" customHeight="1">
      <c r="A64" s="838">
        <v>59</v>
      </c>
      <c r="B64" s="1137" t="s">
        <v>2272</v>
      </c>
      <c r="C64" s="1105"/>
      <c r="D64" s="807"/>
      <c r="E64" s="800">
        <v>1</v>
      </c>
      <c r="F64" s="1126"/>
      <c r="G64" s="360" t="s">
        <v>4100</v>
      </c>
      <c r="H64" s="1122">
        <v>11500</v>
      </c>
      <c r="I64" s="1072">
        <f t="shared" si="0"/>
        <v>11500</v>
      </c>
    </row>
    <row r="65" spans="1:9" ht="95.25" customHeight="1">
      <c r="A65" s="838">
        <v>60</v>
      </c>
      <c r="B65" s="1137" t="s">
        <v>2273</v>
      </c>
      <c r="C65" s="1105"/>
      <c r="D65" s="807"/>
      <c r="E65" s="800">
        <v>1</v>
      </c>
      <c r="F65" s="1126"/>
      <c r="G65" s="360" t="s">
        <v>4101</v>
      </c>
      <c r="H65" s="1122">
        <v>14500</v>
      </c>
      <c r="I65" s="1072">
        <f t="shared" si="0"/>
        <v>14500</v>
      </c>
    </row>
    <row r="66" spans="1:9" ht="95.25" customHeight="1">
      <c r="A66" s="838">
        <v>61</v>
      </c>
      <c r="B66" s="825" t="s">
        <v>2274</v>
      </c>
      <c r="C66" s="904" t="s">
        <v>2275</v>
      </c>
      <c r="D66" s="807"/>
      <c r="E66" s="800">
        <v>30</v>
      </c>
      <c r="F66" s="1126"/>
      <c r="G66" s="1121" t="s">
        <v>4102</v>
      </c>
      <c r="H66" s="1122">
        <v>120</v>
      </c>
      <c r="I66" s="1072">
        <f t="shared" si="0"/>
        <v>3600</v>
      </c>
    </row>
    <row r="67" spans="1:9" ht="95.25" customHeight="1">
      <c r="A67" s="838">
        <v>62</v>
      </c>
      <c r="B67" s="825" t="s">
        <v>2276</v>
      </c>
      <c r="C67" s="904" t="s">
        <v>2277</v>
      </c>
      <c r="D67" s="807"/>
      <c r="E67" s="800">
        <v>10</v>
      </c>
      <c r="F67" s="1035"/>
      <c r="G67" s="360" t="s">
        <v>4082</v>
      </c>
      <c r="H67" s="1116">
        <v>225</v>
      </c>
      <c r="I67" s="1072">
        <f t="shared" ref="I67:I81" si="1">H67*E67</f>
        <v>2250</v>
      </c>
    </row>
    <row r="68" spans="1:9" ht="95.25" customHeight="1">
      <c r="A68" s="838">
        <v>63</v>
      </c>
      <c r="B68" s="825" t="s">
        <v>2278</v>
      </c>
      <c r="C68" s="904" t="s">
        <v>2279</v>
      </c>
      <c r="D68" s="807"/>
      <c r="E68" s="800">
        <v>60</v>
      </c>
      <c r="F68" s="1035"/>
      <c r="G68" s="360" t="s">
        <v>4103</v>
      </c>
      <c r="H68" s="1116">
        <v>175</v>
      </c>
      <c r="I68" s="1072">
        <f t="shared" si="1"/>
        <v>10500</v>
      </c>
    </row>
    <row r="69" spans="1:9" ht="95.25" customHeight="1">
      <c r="A69" s="838">
        <v>64</v>
      </c>
      <c r="B69" s="825" t="s">
        <v>2280</v>
      </c>
      <c r="C69" s="904" t="s">
        <v>2281</v>
      </c>
      <c r="D69" s="807"/>
      <c r="E69" s="800">
        <v>60</v>
      </c>
      <c r="F69" s="1035"/>
      <c r="G69" s="360" t="s">
        <v>4103</v>
      </c>
      <c r="H69" s="1116">
        <v>175</v>
      </c>
      <c r="I69" s="1072">
        <f t="shared" si="1"/>
        <v>10500</v>
      </c>
    </row>
    <row r="70" spans="1:9" ht="95.25" customHeight="1">
      <c r="A70" s="838">
        <v>65</v>
      </c>
      <c r="B70" s="1137" t="s">
        <v>2282</v>
      </c>
      <c r="C70" s="904" t="s">
        <v>2283</v>
      </c>
      <c r="D70" s="807"/>
      <c r="E70" s="800">
        <v>60</v>
      </c>
      <c r="F70" s="1126"/>
      <c r="G70" s="360" t="s">
        <v>4104</v>
      </c>
      <c r="H70" s="1117">
        <v>175</v>
      </c>
      <c r="I70" s="1072">
        <f t="shared" si="1"/>
        <v>10500</v>
      </c>
    </row>
    <row r="71" spans="1:9" ht="95.25" customHeight="1">
      <c r="A71" s="838">
        <v>66</v>
      </c>
      <c r="B71" s="904" t="s">
        <v>2284</v>
      </c>
      <c r="C71" s="904" t="s">
        <v>2285</v>
      </c>
      <c r="D71" s="807"/>
      <c r="E71" s="800">
        <v>60</v>
      </c>
      <c r="F71" s="1035"/>
      <c r="G71" s="360" t="s">
        <v>4105</v>
      </c>
      <c r="H71" s="1116">
        <v>87.5</v>
      </c>
      <c r="I71" s="1072">
        <f t="shared" si="1"/>
        <v>5250</v>
      </c>
    </row>
    <row r="72" spans="1:9" ht="95.25" customHeight="1">
      <c r="A72" s="838">
        <v>67</v>
      </c>
      <c r="B72" s="904" t="s">
        <v>2286</v>
      </c>
      <c r="C72" s="904" t="s">
        <v>2287</v>
      </c>
      <c r="D72" s="807"/>
      <c r="E72" s="800"/>
      <c r="F72" s="1126"/>
      <c r="G72" s="360" t="s">
        <v>4106</v>
      </c>
      <c r="H72" s="1117">
        <v>90</v>
      </c>
      <c r="I72" s="1072">
        <f t="shared" si="1"/>
        <v>0</v>
      </c>
    </row>
    <row r="73" spans="1:9" ht="95.25" customHeight="1">
      <c r="A73" s="838">
        <v>68</v>
      </c>
      <c r="B73" s="825" t="s">
        <v>2288</v>
      </c>
      <c r="C73" s="904" t="s">
        <v>2289</v>
      </c>
      <c r="D73" s="807"/>
      <c r="E73" s="800">
        <v>2</v>
      </c>
      <c r="F73" s="1126"/>
      <c r="G73" s="360" t="s">
        <v>4107</v>
      </c>
      <c r="H73" s="1122">
        <v>1650</v>
      </c>
      <c r="I73" s="1072">
        <f t="shared" si="1"/>
        <v>3300</v>
      </c>
    </row>
    <row r="74" spans="1:9" ht="95.25" customHeight="1">
      <c r="A74" s="838">
        <v>69</v>
      </c>
      <c r="B74" s="825" t="s">
        <v>2290</v>
      </c>
      <c r="C74" s="904" t="s">
        <v>2291</v>
      </c>
      <c r="D74" s="807"/>
      <c r="E74" s="800">
        <v>6</v>
      </c>
      <c r="F74" s="361"/>
      <c r="G74" s="360" t="s">
        <v>4082</v>
      </c>
      <c r="H74" s="1117">
        <v>90</v>
      </c>
      <c r="I74" s="1072">
        <f t="shared" si="1"/>
        <v>540</v>
      </c>
    </row>
    <row r="75" spans="1:9" ht="95.25" customHeight="1">
      <c r="A75" s="838">
        <v>70</v>
      </c>
      <c r="B75" s="825" t="s">
        <v>2292</v>
      </c>
      <c r="C75" s="904" t="s">
        <v>2293</v>
      </c>
      <c r="D75" s="807"/>
      <c r="E75" s="800">
        <v>2</v>
      </c>
      <c r="F75" s="1124"/>
      <c r="G75" s="1121" t="s">
        <v>4108</v>
      </c>
      <c r="H75" s="1117">
        <v>3500</v>
      </c>
      <c r="I75" s="1072">
        <f t="shared" si="1"/>
        <v>7000</v>
      </c>
    </row>
    <row r="76" spans="1:9" ht="95.25" customHeight="1">
      <c r="A76" s="838">
        <v>75</v>
      </c>
      <c r="B76" s="825" t="s">
        <v>2294</v>
      </c>
      <c r="C76" s="904" t="s">
        <v>2249</v>
      </c>
      <c r="D76" s="1123"/>
      <c r="E76" s="800">
        <v>6</v>
      </c>
      <c r="F76" s="1134"/>
      <c r="G76" s="360" t="s">
        <v>4109</v>
      </c>
      <c r="H76" s="1116">
        <v>512</v>
      </c>
      <c r="I76" s="1072">
        <f t="shared" si="1"/>
        <v>3072</v>
      </c>
    </row>
    <row r="77" spans="1:9" ht="95.25" customHeight="1">
      <c r="A77" s="838">
        <v>76</v>
      </c>
      <c r="B77" s="825" t="s">
        <v>2295</v>
      </c>
      <c r="C77" s="1105"/>
      <c r="D77" s="1123"/>
      <c r="E77" s="800">
        <v>2</v>
      </c>
      <c r="F77" s="1135"/>
      <c r="G77" s="364" t="s">
        <v>4110</v>
      </c>
      <c r="H77" s="1117">
        <v>650</v>
      </c>
      <c r="I77" s="1072">
        <f t="shared" si="1"/>
        <v>1300</v>
      </c>
    </row>
    <row r="78" spans="1:9" ht="95.25" customHeight="1">
      <c r="A78" s="838">
        <v>77</v>
      </c>
      <c r="B78" s="825" t="s">
        <v>2296</v>
      </c>
      <c r="C78" s="1105"/>
      <c r="D78" s="1123"/>
      <c r="E78" s="800">
        <v>8</v>
      </c>
      <c r="F78" s="1136"/>
      <c r="G78" s="360" t="s">
        <v>4082</v>
      </c>
      <c r="H78" s="1117">
        <v>450</v>
      </c>
      <c r="I78" s="1072">
        <f t="shared" si="1"/>
        <v>3600</v>
      </c>
    </row>
    <row r="79" spans="1:9" ht="95.25" customHeight="1">
      <c r="A79" s="838">
        <v>78</v>
      </c>
      <c r="B79" s="1137" t="s">
        <v>2297</v>
      </c>
      <c r="C79" s="904" t="s">
        <v>2298</v>
      </c>
      <c r="D79" s="1123"/>
      <c r="E79" s="800">
        <v>6</v>
      </c>
      <c r="F79" s="365"/>
      <c r="G79" s="365" t="s">
        <v>4111</v>
      </c>
      <c r="H79" s="1119">
        <v>2650</v>
      </c>
      <c r="I79" s="1072">
        <f t="shared" si="1"/>
        <v>15900</v>
      </c>
    </row>
    <row r="80" spans="1:9" ht="95.25" customHeight="1">
      <c r="A80" s="838">
        <v>79</v>
      </c>
      <c r="B80" s="1137" t="s">
        <v>2299</v>
      </c>
      <c r="C80" s="904" t="s">
        <v>2249</v>
      </c>
      <c r="D80" s="1123"/>
      <c r="E80" s="800">
        <v>12</v>
      </c>
      <c r="F80" s="365"/>
      <c r="G80" s="360" t="s">
        <v>4112</v>
      </c>
      <c r="H80" s="1116">
        <v>340</v>
      </c>
      <c r="I80" s="1072">
        <f t="shared" si="1"/>
        <v>4080</v>
      </c>
    </row>
    <row r="81" spans="1:9" ht="95.25" customHeight="1" thickBot="1">
      <c r="A81" s="842">
        <v>80</v>
      </c>
      <c r="B81" s="1138" t="s">
        <v>2300</v>
      </c>
      <c r="C81" s="914" t="s">
        <v>2249</v>
      </c>
      <c r="D81" s="1139"/>
      <c r="E81" s="845">
        <v>2</v>
      </c>
      <c r="F81" s="615"/>
      <c r="G81" s="616" t="s">
        <v>4113</v>
      </c>
      <c r="H81" s="1140">
        <v>995</v>
      </c>
      <c r="I81" s="1100">
        <f t="shared" si="1"/>
        <v>1990</v>
      </c>
    </row>
    <row r="82" spans="1:9" ht="15" customHeight="1" thickBot="1">
      <c r="A82" s="736"/>
      <c r="B82" s="1141"/>
      <c r="C82" s="1142"/>
      <c r="D82" s="1143"/>
      <c r="E82" s="738"/>
      <c r="F82" s="1538" t="s">
        <v>3181</v>
      </c>
      <c r="G82" s="1538"/>
      <c r="H82" s="1538"/>
      <c r="I82" s="954">
        <f>SUM(I2:I81)</f>
        <v>1901232.9000000001</v>
      </c>
    </row>
  </sheetData>
  <mergeCells count="2">
    <mergeCell ref="F9:F13"/>
    <mergeCell ref="F82:H82"/>
  </mergeCells>
  <pageMargins left="0.7" right="0.7" top="0.38" bottom="0.75" header="0.3" footer="0.3"/>
  <pageSetup scale="95" orientation="landscape"/>
  <headerFooter>
    <oddFooter>&amp;C&amp;"Helvetica Neue,Regular"&amp;12&amp;K000000&amp;P</oddFooter>
  </headerFooter>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H18"/>
  <sheetViews>
    <sheetView showGridLines="0" topLeftCell="A16" workbookViewId="0">
      <selection activeCell="J6" sqref="J6"/>
    </sheetView>
  </sheetViews>
  <sheetFormatPr defaultColWidth="14.453125" defaultRowHeight="15" customHeight="1"/>
  <cols>
    <col min="1" max="1" width="6.81640625" style="4" bestFit="1" customWidth="1"/>
    <col min="2" max="2" width="28.7265625" style="4" customWidth="1"/>
    <col min="3" max="3" width="16" style="4" customWidth="1"/>
    <col min="4" max="4" width="14.453125" style="4" customWidth="1"/>
    <col min="5" max="5" width="22.26953125" style="4" customWidth="1"/>
    <col min="6" max="7" width="14.453125" style="4"/>
    <col min="8" max="8" width="15.26953125" style="4" bestFit="1" customWidth="1"/>
    <col min="9" max="16384" width="14.453125" style="4"/>
  </cols>
  <sheetData>
    <row r="1" spans="1:8" ht="30" customHeight="1">
      <c r="A1" s="640" t="s">
        <v>65</v>
      </c>
      <c r="B1" s="211" t="s">
        <v>181</v>
      </c>
      <c r="C1" s="211" t="s">
        <v>174</v>
      </c>
      <c r="D1" s="211" t="s">
        <v>3142</v>
      </c>
      <c r="E1" s="211" t="s">
        <v>3153</v>
      </c>
      <c r="F1" s="367" t="s">
        <v>3154</v>
      </c>
      <c r="G1" s="695" t="s">
        <v>3155</v>
      </c>
      <c r="H1" s="195" t="s">
        <v>3156</v>
      </c>
    </row>
    <row r="2" spans="1:8" ht="51.75" customHeight="1">
      <c r="A2" s="1147">
        <v>1</v>
      </c>
      <c r="B2" s="551" t="s">
        <v>2301</v>
      </c>
      <c r="C2" s="1144"/>
      <c r="D2" s="221">
        <v>4</v>
      </c>
      <c r="E2" s="1145"/>
      <c r="F2" s="1146" t="s">
        <v>4114</v>
      </c>
      <c r="G2" s="209">
        <v>83</v>
      </c>
      <c r="H2" s="239">
        <f t="shared" ref="H2:H17" si="0">G2*D2</f>
        <v>332</v>
      </c>
    </row>
    <row r="3" spans="1:8" ht="51" customHeight="1">
      <c r="A3" s="1147">
        <v>2</v>
      </c>
      <c r="B3" s="551" t="s">
        <v>2302</v>
      </c>
      <c r="C3" s="1144"/>
      <c r="D3" s="221">
        <v>4</v>
      </c>
      <c r="E3" s="1145"/>
      <c r="F3" s="1146" t="s">
        <v>4115</v>
      </c>
      <c r="G3" s="209">
        <v>58</v>
      </c>
      <c r="H3" s="239">
        <f t="shared" si="0"/>
        <v>232</v>
      </c>
    </row>
    <row r="4" spans="1:8" ht="42.75" customHeight="1">
      <c r="A4" s="1147">
        <v>3</v>
      </c>
      <c r="B4" s="551" t="s">
        <v>2303</v>
      </c>
      <c r="C4" s="1144"/>
      <c r="D4" s="221">
        <v>6</v>
      </c>
      <c r="E4" s="1145"/>
      <c r="F4" s="1146" t="s">
        <v>4116</v>
      </c>
      <c r="G4" s="209">
        <v>62</v>
      </c>
      <c r="H4" s="239">
        <f t="shared" si="0"/>
        <v>372</v>
      </c>
    </row>
    <row r="5" spans="1:8" ht="54.75" customHeight="1">
      <c r="A5" s="1147">
        <v>4</v>
      </c>
      <c r="B5" s="551" t="s">
        <v>2304</v>
      </c>
      <c r="C5" s="1144"/>
      <c r="D5" s="221">
        <v>200</v>
      </c>
      <c r="E5" s="601"/>
      <c r="F5" s="556" t="s">
        <v>4117</v>
      </c>
      <c r="G5" s="603">
        <v>25.9</v>
      </c>
      <c r="H5" s="239">
        <f t="shared" si="0"/>
        <v>5180</v>
      </c>
    </row>
    <row r="6" spans="1:8" ht="51" customHeight="1">
      <c r="A6" s="1147">
        <v>5</v>
      </c>
      <c r="B6" s="551" t="s">
        <v>2305</v>
      </c>
      <c r="C6" s="1144"/>
      <c r="D6" s="221">
        <v>150</v>
      </c>
      <c r="E6" s="601"/>
      <c r="F6" s="556" t="s">
        <v>4118</v>
      </c>
      <c r="G6" s="603">
        <v>55</v>
      </c>
      <c r="H6" s="239">
        <f t="shared" si="0"/>
        <v>8250</v>
      </c>
    </row>
    <row r="7" spans="1:8" ht="49.5" customHeight="1">
      <c r="A7" s="1147">
        <v>6</v>
      </c>
      <c r="B7" s="551" t="s">
        <v>3152</v>
      </c>
      <c r="C7" s="1144"/>
      <c r="D7" s="221"/>
      <c r="E7" s="601"/>
      <c r="F7" s="557" t="s">
        <v>4119</v>
      </c>
      <c r="G7" s="603">
        <v>147</v>
      </c>
      <c r="H7" s="239">
        <f t="shared" si="0"/>
        <v>0</v>
      </c>
    </row>
    <row r="8" spans="1:8" ht="64.5" customHeight="1">
      <c r="A8" s="1147">
        <v>7</v>
      </c>
      <c r="B8" s="551" t="s">
        <v>2306</v>
      </c>
      <c r="C8" s="1144"/>
      <c r="D8" s="221">
        <v>15</v>
      </c>
      <c r="E8" s="601"/>
      <c r="F8" s="556" t="s">
        <v>4120</v>
      </c>
      <c r="G8" s="603">
        <v>147</v>
      </c>
      <c r="H8" s="239">
        <f t="shared" si="0"/>
        <v>2205</v>
      </c>
    </row>
    <row r="9" spans="1:8" ht="75.75" customHeight="1">
      <c r="A9" s="1147">
        <v>8</v>
      </c>
      <c r="B9" s="551" t="s">
        <v>2307</v>
      </c>
      <c r="C9" s="1144"/>
      <c r="D9" s="221">
        <v>15</v>
      </c>
      <c r="E9" s="601"/>
      <c r="F9" s="556" t="s">
        <v>4121</v>
      </c>
      <c r="G9" s="603">
        <v>203</v>
      </c>
      <c r="H9" s="239">
        <f t="shared" si="0"/>
        <v>3045</v>
      </c>
    </row>
    <row r="10" spans="1:8" ht="62.25" customHeight="1">
      <c r="A10" s="1147">
        <v>9</v>
      </c>
      <c r="B10" s="551" t="s">
        <v>2308</v>
      </c>
      <c r="C10" s="1144"/>
      <c r="D10" s="221">
        <v>6</v>
      </c>
      <c r="E10" s="601"/>
      <c r="F10" s="556" t="s">
        <v>4118</v>
      </c>
      <c r="G10" s="603">
        <v>150</v>
      </c>
      <c r="H10" s="239">
        <f t="shared" si="0"/>
        <v>900</v>
      </c>
    </row>
    <row r="11" spans="1:8" ht="67.5" customHeight="1">
      <c r="A11" s="1147">
        <v>10</v>
      </c>
      <c r="B11" s="551" t="s">
        <v>2309</v>
      </c>
      <c r="C11" s="1144"/>
      <c r="D11" s="221">
        <v>12</v>
      </c>
      <c r="E11" s="601"/>
      <c r="F11" s="556" t="s">
        <v>4122</v>
      </c>
      <c r="G11" s="603">
        <v>245</v>
      </c>
      <c r="H11" s="239">
        <f t="shared" si="0"/>
        <v>2940</v>
      </c>
    </row>
    <row r="12" spans="1:8" ht="70.5" customHeight="1">
      <c r="A12" s="1147">
        <v>11</v>
      </c>
      <c r="B12" s="551" t="s">
        <v>2310</v>
      </c>
      <c r="C12" s="1144"/>
      <c r="D12" s="221">
        <v>6</v>
      </c>
      <c r="E12" s="601"/>
      <c r="F12" s="556" t="s">
        <v>4123</v>
      </c>
      <c r="G12" s="603">
        <v>164.5</v>
      </c>
      <c r="H12" s="239">
        <f t="shared" si="0"/>
        <v>987</v>
      </c>
    </row>
    <row r="13" spans="1:8" ht="58.5" customHeight="1">
      <c r="A13" s="1147">
        <v>12</v>
      </c>
      <c r="B13" s="551" t="s">
        <v>2311</v>
      </c>
      <c r="C13" s="1144"/>
      <c r="D13" s="221"/>
      <c r="E13" s="601"/>
      <c r="F13" s="556" t="s">
        <v>4124</v>
      </c>
      <c r="G13" s="603">
        <v>27.3</v>
      </c>
      <c r="H13" s="239">
        <f t="shared" si="0"/>
        <v>0</v>
      </c>
    </row>
    <row r="14" spans="1:8" ht="57" customHeight="1">
      <c r="A14" s="1147">
        <v>13</v>
      </c>
      <c r="B14" s="551" t="s">
        <v>2312</v>
      </c>
      <c r="C14" s="1144"/>
      <c r="D14" s="221">
        <v>200</v>
      </c>
      <c r="E14" s="601"/>
      <c r="F14" s="556" t="s">
        <v>4125</v>
      </c>
      <c r="G14" s="603">
        <v>36.4</v>
      </c>
      <c r="H14" s="239">
        <f t="shared" si="0"/>
        <v>7280</v>
      </c>
    </row>
    <row r="15" spans="1:8" ht="60" customHeight="1">
      <c r="A15" s="1147">
        <v>14</v>
      </c>
      <c r="B15" s="551" t="s">
        <v>2313</v>
      </c>
      <c r="C15" s="1144"/>
      <c r="D15" s="221"/>
      <c r="E15" s="601"/>
      <c r="F15" s="556" t="s">
        <v>4126</v>
      </c>
      <c r="G15" s="603">
        <v>18.2</v>
      </c>
      <c r="H15" s="239">
        <f t="shared" si="0"/>
        <v>0</v>
      </c>
    </row>
    <row r="16" spans="1:8" ht="57" customHeight="1">
      <c r="A16" s="1147">
        <v>15</v>
      </c>
      <c r="B16" s="551" t="s">
        <v>2314</v>
      </c>
      <c r="C16" s="1144"/>
      <c r="D16" s="221">
        <v>200</v>
      </c>
      <c r="E16" s="601"/>
      <c r="F16" s="556" t="s">
        <v>4118</v>
      </c>
      <c r="G16" s="603">
        <v>300</v>
      </c>
      <c r="H16" s="239">
        <f t="shared" si="0"/>
        <v>60000</v>
      </c>
    </row>
    <row r="17" spans="1:8" ht="70.5" customHeight="1" thickBot="1">
      <c r="A17" s="1148">
        <v>16</v>
      </c>
      <c r="B17" s="1149" t="s">
        <v>2315</v>
      </c>
      <c r="C17" s="1150"/>
      <c r="D17" s="626">
        <v>200</v>
      </c>
      <c r="E17" s="1151"/>
      <c r="F17" s="1152" t="s">
        <v>4118</v>
      </c>
      <c r="G17" s="941">
        <v>200</v>
      </c>
      <c r="H17" s="645">
        <f t="shared" si="0"/>
        <v>40000</v>
      </c>
    </row>
    <row r="18" spans="1:8" ht="15" customHeight="1" thickBot="1">
      <c r="A18" s="1153"/>
      <c r="B18" s="1154"/>
      <c r="C18" s="1155"/>
      <c r="D18" s="1156"/>
      <c r="E18" s="788"/>
      <c r="F18" s="788"/>
      <c r="G18" s="724" t="s">
        <v>3181</v>
      </c>
      <c r="H18" s="928">
        <f>SUM(H2:H17)</f>
        <v>131723</v>
      </c>
    </row>
  </sheetData>
  <pageMargins left="0.41" right="0.19" top="0.75" bottom="0.59" header="0.3" footer="0.3"/>
  <pageSetup scale="95" orientation="portrait"/>
  <headerFooter>
    <oddFooter>&amp;C&amp;"Helvetica Neue,Regular"&amp;12&amp;K000000&amp;P</oddFooter>
  </headerFooter>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E10"/>
  <sheetViews>
    <sheetView showGridLines="0" workbookViewId="0"/>
  </sheetViews>
  <sheetFormatPr defaultColWidth="10.81640625" defaultRowHeight="15" customHeight="1"/>
  <cols>
    <col min="1" max="6" width="10.81640625" style="4" customWidth="1"/>
    <col min="7" max="16384" width="10.81640625" style="4"/>
  </cols>
  <sheetData>
    <row r="1" spans="1:5" ht="13.5" customHeight="1">
      <c r="A1" s="18"/>
      <c r="B1" s="18"/>
      <c r="C1" s="18"/>
      <c r="D1" s="18"/>
      <c r="E1" s="18"/>
    </row>
    <row r="2" spans="1:5" ht="13.5" customHeight="1">
      <c r="A2" s="18"/>
      <c r="B2" s="18"/>
      <c r="C2" s="18"/>
      <c r="D2" s="18"/>
      <c r="E2" s="18"/>
    </row>
    <row r="3" spans="1:5" ht="13.5" customHeight="1">
      <c r="A3" s="18"/>
      <c r="B3" s="18"/>
      <c r="C3" s="18"/>
      <c r="D3" s="18"/>
      <c r="E3" s="18"/>
    </row>
    <row r="4" spans="1:5" ht="13.5" customHeight="1">
      <c r="A4" s="18"/>
      <c r="B4" s="18"/>
      <c r="C4" s="18"/>
      <c r="D4" s="18"/>
      <c r="E4" s="18"/>
    </row>
    <row r="5" spans="1:5" ht="13.5" customHeight="1">
      <c r="A5" s="18"/>
      <c r="B5" s="18"/>
      <c r="C5" s="18"/>
      <c r="D5" s="18"/>
      <c r="E5" s="18"/>
    </row>
    <row r="6" spans="1:5" ht="13.5" customHeight="1">
      <c r="A6" s="18"/>
      <c r="B6" s="18"/>
      <c r="C6" s="18"/>
      <c r="D6" s="18"/>
      <c r="E6" s="18"/>
    </row>
    <row r="7" spans="1:5" ht="13.5" customHeight="1">
      <c r="A7" s="18"/>
      <c r="B7" s="18"/>
      <c r="C7" s="18"/>
      <c r="D7" s="18"/>
      <c r="E7" s="18"/>
    </row>
    <row r="8" spans="1:5" ht="13.5" customHeight="1">
      <c r="A8" s="18"/>
      <c r="B8" s="18"/>
      <c r="C8" s="18"/>
      <c r="D8" s="18"/>
      <c r="E8" s="18"/>
    </row>
    <row r="9" spans="1:5" ht="13.5" customHeight="1">
      <c r="A9" s="18"/>
      <c r="B9" s="18"/>
      <c r="C9" s="18"/>
      <c r="D9" s="18"/>
      <c r="E9" s="18"/>
    </row>
    <row r="10" spans="1:5" ht="13.5" customHeight="1">
      <c r="A10" s="18"/>
      <c r="B10" s="18"/>
      <c r="C10" s="18"/>
      <c r="D10" s="18"/>
      <c r="E10" s="18"/>
    </row>
  </sheetData>
  <pageMargins left="0.7" right="0.7" top="0.75" bottom="0.75" header="0.3" footer="0.3"/>
  <pageSetup orientation="portrait"/>
  <headerFooter>
    <oddFooter>&amp;C&amp;"Helvetica Neue,Regular"&amp;12&amp;K000000&amp;P</oddFooter>
  </headerFooter>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K14"/>
  <sheetViews>
    <sheetView showGridLines="0" topLeftCell="A11" workbookViewId="0">
      <selection activeCell="N5" sqref="N5"/>
    </sheetView>
  </sheetViews>
  <sheetFormatPr defaultColWidth="9.81640625" defaultRowHeight="15" customHeight="1"/>
  <cols>
    <col min="1" max="1" width="6.1796875" style="4" bestFit="1" customWidth="1"/>
    <col min="2" max="2" width="16.7265625" style="4" customWidth="1"/>
    <col min="3" max="3" width="13.7265625" style="4" customWidth="1"/>
    <col min="4" max="4" width="12.7265625" style="4" customWidth="1"/>
    <col min="5" max="5" width="9.81640625" style="4" customWidth="1"/>
    <col min="6" max="6" width="24.26953125" style="4" customWidth="1"/>
    <col min="7" max="7" width="14.26953125" style="4" customWidth="1"/>
    <col min="8" max="9" width="9.81640625" style="4"/>
    <col min="10" max="10" width="12.54296875" style="4" bestFit="1" customWidth="1"/>
    <col min="11" max="11" width="15.453125" style="4" customWidth="1"/>
    <col min="12" max="16384" width="9.81640625" style="4"/>
  </cols>
  <sheetData>
    <row r="1" spans="1:11" ht="30" customHeight="1">
      <c r="A1" s="640" t="s">
        <v>2316</v>
      </c>
      <c r="B1" s="211" t="s">
        <v>307</v>
      </c>
      <c r="C1" s="211" t="s">
        <v>152</v>
      </c>
      <c r="D1" s="211" t="s">
        <v>174</v>
      </c>
      <c r="E1" s="211" t="s">
        <v>3142</v>
      </c>
      <c r="F1" s="211" t="s">
        <v>3153</v>
      </c>
      <c r="G1" s="359" t="s">
        <v>3483</v>
      </c>
      <c r="H1" s="368" t="s">
        <v>3486</v>
      </c>
      <c r="I1" s="368" t="s">
        <v>4127</v>
      </c>
      <c r="J1" s="741" t="s">
        <v>3155</v>
      </c>
      <c r="K1" s="212" t="s">
        <v>3156</v>
      </c>
    </row>
    <row r="2" spans="1:11" ht="74.25" customHeight="1">
      <c r="A2" s="769">
        <v>1</v>
      </c>
      <c r="B2" s="207" t="s">
        <v>2317</v>
      </c>
      <c r="C2" s="236" t="s">
        <v>2318</v>
      </c>
      <c r="D2" s="146"/>
      <c r="E2" s="203">
        <v>15</v>
      </c>
      <c r="F2" s="369"/>
      <c r="G2" s="369" t="s">
        <v>4128</v>
      </c>
      <c r="H2" s="369" t="s">
        <v>4129</v>
      </c>
      <c r="I2" s="370" t="s">
        <v>4130</v>
      </c>
      <c r="J2" s="209">
        <v>1071</v>
      </c>
      <c r="K2" s="239">
        <f>J2*E2</f>
        <v>16065</v>
      </c>
    </row>
    <row r="3" spans="1:11" ht="74.25" customHeight="1">
      <c r="A3" s="769">
        <v>2</v>
      </c>
      <c r="B3" s="207" t="s">
        <v>4440</v>
      </c>
      <c r="C3" s="236" t="s">
        <v>2318</v>
      </c>
      <c r="D3" s="146"/>
      <c r="E3" s="203">
        <v>8</v>
      </c>
      <c r="F3" s="369"/>
      <c r="G3" s="369" t="s">
        <v>4128</v>
      </c>
      <c r="H3" s="369" t="s">
        <v>4131</v>
      </c>
      <c r="I3" s="370" t="s">
        <v>4130</v>
      </c>
      <c r="J3" s="209">
        <v>972</v>
      </c>
      <c r="K3" s="239">
        <f t="shared" ref="K3:K13" si="0">J3*E3</f>
        <v>7776</v>
      </c>
    </row>
    <row r="4" spans="1:11" ht="74.25" customHeight="1">
      <c r="A4" s="769">
        <v>3</v>
      </c>
      <c r="B4" s="207" t="s">
        <v>2317</v>
      </c>
      <c r="C4" s="236" t="s">
        <v>2318</v>
      </c>
      <c r="D4" s="146"/>
      <c r="E4" s="203">
        <v>12</v>
      </c>
      <c r="F4" s="369"/>
      <c r="G4" s="369" t="s">
        <v>4128</v>
      </c>
      <c r="H4" s="369" t="s">
        <v>4132</v>
      </c>
      <c r="I4" s="370" t="s">
        <v>4130</v>
      </c>
      <c r="J4" s="209">
        <v>1071</v>
      </c>
      <c r="K4" s="239">
        <f t="shared" si="0"/>
        <v>12852</v>
      </c>
    </row>
    <row r="5" spans="1:11" ht="74.25" customHeight="1">
      <c r="A5" s="769">
        <v>4</v>
      </c>
      <c r="B5" s="207" t="s">
        <v>2317</v>
      </c>
      <c r="C5" s="236" t="s">
        <v>2318</v>
      </c>
      <c r="D5" s="146"/>
      <c r="E5" s="203"/>
      <c r="F5" s="369"/>
      <c r="G5" s="369" t="s">
        <v>4128</v>
      </c>
      <c r="H5" s="369" t="s">
        <v>4132</v>
      </c>
      <c r="I5" s="370" t="s">
        <v>4130</v>
      </c>
      <c r="J5" s="209">
        <v>1071</v>
      </c>
      <c r="K5" s="239">
        <f t="shared" si="0"/>
        <v>0</v>
      </c>
    </row>
    <row r="6" spans="1:11" ht="74.25" customHeight="1">
      <c r="A6" s="769">
        <v>5</v>
      </c>
      <c r="B6" s="207" t="s">
        <v>2319</v>
      </c>
      <c r="C6" s="236" t="s">
        <v>2318</v>
      </c>
      <c r="D6" s="146"/>
      <c r="E6" s="203"/>
      <c r="F6" s="369"/>
      <c r="G6" s="369" t="s">
        <v>4128</v>
      </c>
      <c r="H6" s="369" t="s">
        <v>4129</v>
      </c>
      <c r="I6" s="370" t="s">
        <v>4130</v>
      </c>
      <c r="J6" s="209">
        <v>1071</v>
      </c>
      <c r="K6" s="239">
        <f t="shared" si="0"/>
        <v>0</v>
      </c>
    </row>
    <row r="7" spans="1:11" ht="74.25" customHeight="1">
      <c r="A7" s="769">
        <v>6</v>
      </c>
      <c r="B7" s="207" t="s">
        <v>2317</v>
      </c>
      <c r="C7" s="143" t="s">
        <v>2320</v>
      </c>
      <c r="D7" s="146"/>
      <c r="E7" s="203">
        <v>12</v>
      </c>
      <c r="F7" s="369"/>
      <c r="G7" s="369" t="s">
        <v>4128</v>
      </c>
      <c r="H7" s="369" t="s">
        <v>4133</v>
      </c>
      <c r="I7" s="370" t="s">
        <v>4134</v>
      </c>
      <c r="J7" s="209">
        <v>711</v>
      </c>
      <c r="K7" s="239">
        <f t="shared" si="0"/>
        <v>8532</v>
      </c>
    </row>
    <row r="8" spans="1:11" ht="74.25" customHeight="1">
      <c r="A8" s="769">
        <v>7</v>
      </c>
      <c r="B8" s="207" t="s">
        <v>2317</v>
      </c>
      <c r="C8" s="143" t="s">
        <v>2320</v>
      </c>
      <c r="D8" s="146"/>
      <c r="E8" s="203"/>
      <c r="F8" s="369"/>
      <c r="G8" s="369" t="s">
        <v>4128</v>
      </c>
      <c r="H8" s="369" t="s">
        <v>4135</v>
      </c>
      <c r="I8" s="370" t="s">
        <v>4134</v>
      </c>
      <c r="J8" s="209">
        <v>783</v>
      </c>
      <c r="K8" s="239">
        <f t="shared" si="0"/>
        <v>0</v>
      </c>
    </row>
    <row r="9" spans="1:11" ht="74.25" customHeight="1">
      <c r="A9" s="769">
        <v>7</v>
      </c>
      <c r="B9" s="207" t="s">
        <v>4441</v>
      </c>
      <c r="C9" s="143" t="s">
        <v>2320</v>
      </c>
      <c r="D9" s="146"/>
      <c r="E9" s="203">
        <v>36</v>
      </c>
      <c r="F9" s="369"/>
      <c r="G9" s="369" t="s">
        <v>4128</v>
      </c>
      <c r="H9" s="369" t="s">
        <v>4133</v>
      </c>
      <c r="I9" s="370" t="s">
        <v>4134</v>
      </c>
      <c r="J9" s="209">
        <v>711</v>
      </c>
      <c r="K9" s="239">
        <f t="shared" si="0"/>
        <v>25596</v>
      </c>
    </row>
    <row r="10" spans="1:11" ht="74.25" customHeight="1">
      <c r="A10" s="769">
        <v>8</v>
      </c>
      <c r="B10" s="207" t="s">
        <v>2321</v>
      </c>
      <c r="C10" s="143" t="s">
        <v>2320</v>
      </c>
      <c r="D10" s="146"/>
      <c r="E10" s="203">
        <v>12</v>
      </c>
      <c r="F10" s="369"/>
      <c r="G10" s="369" t="s">
        <v>4128</v>
      </c>
      <c r="H10" s="369" t="s">
        <v>4136</v>
      </c>
      <c r="I10" s="370" t="s">
        <v>4134</v>
      </c>
      <c r="J10" s="209">
        <v>783</v>
      </c>
      <c r="K10" s="239">
        <f t="shared" si="0"/>
        <v>9396</v>
      </c>
    </row>
    <row r="11" spans="1:11" ht="74.25" customHeight="1">
      <c r="A11" s="769">
        <v>9</v>
      </c>
      <c r="B11" s="207" t="s">
        <v>2317</v>
      </c>
      <c r="C11" s="143" t="s">
        <v>2320</v>
      </c>
      <c r="D11" s="146"/>
      <c r="E11" s="203"/>
      <c r="F11" s="369"/>
      <c r="G11" s="369" t="s">
        <v>4128</v>
      </c>
      <c r="H11" s="369" t="s">
        <v>4135</v>
      </c>
      <c r="I11" s="370" t="s">
        <v>4134</v>
      </c>
      <c r="J11" s="209">
        <v>783</v>
      </c>
      <c r="K11" s="239">
        <f t="shared" si="0"/>
        <v>0</v>
      </c>
    </row>
    <row r="12" spans="1:11" ht="74.25" customHeight="1">
      <c r="A12" s="242"/>
      <c r="B12" s="207" t="s">
        <v>2322</v>
      </c>
      <c r="C12" s="204"/>
      <c r="D12" s="203"/>
      <c r="E12" s="203">
        <v>6</v>
      </c>
      <c r="F12" s="203"/>
      <c r="G12" s="369" t="s">
        <v>4128</v>
      </c>
      <c r="H12" s="202" t="s">
        <v>4137</v>
      </c>
      <c r="I12" s="202" t="s">
        <v>4138</v>
      </c>
      <c r="J12" s="209">
        <v>2835</v>
      </c>
      <c r="K12" s="239">
        <f t="shared" si="0"/>
        <v>17010</v>
      </c>
    </row>
    <row r="13" spans="1:11" ht="74.25" customHeight="1" thickBot="1">
      <c r="A13" s="243"/>
      <c r="B13" s="959" t="s">
        <v>2323</v>
      </c>
      <c r="C13" s="958"/>
      <c r="D13" s="371"/>
      <c r="E13" s="371">
        <v>36</v>
      </c>
      <c r="F13" s="371"/>
      <c r="G13" s="372" t="s">
        <v>4128</v>
      </c>
      <c r="H13" s="237" t="s">
        <v>4139</v>
      </c>
      <c r="I13" s="373" t="s">
        <v>4140</v>
      </c>
      <c r="J13" s="240">
        <v>1021.5</v>
      </c>
      <c r="K13" s="241">
        <f t="shared" si="0"/>
        <v>36774</v>
      </c>
    </row>
    <row r="14" spans="1:11" ht="13.5" customHeight="1" thickBot="1">
      <c r="A14" s="1157"/>
      <c r="B14" s="1597"/>
      <c r="C14" s="1598"/>
      <c r="D14" s="1598"/>
      <c r="E14" s="1158"/>
      <c r="F14" s="755"/>
      <c r="G14" s="755"/>
      <c r="H14" s="755"/>
      <c r="I14" s="755"/>
      <c r="J14" s="1040" t="s">
        <v>3181</v>
      </c>
      <c r="K14" s="756">
        <f>SUM(K2:K13)</f>
        <v>134001</v>
      </c>
    </row>
  </sheetData>
  <mergeCells count="1">
    <mergeCell ref="B14:D14"/>
  </mergeCells>
  <pageMargins left="0.7" right="0.7" top="0.75" bottom="0.75" header="0.3" footer="0.3"/>
  <pageSetup orientation="portrait"/>
  <headerFooter>
    <oddFooter>&amp;C&amp;"Helvetica Neue,Regular"&amp;12&amp;K000000&amp;P</oddFooter>
  </headerFooter>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G16"/>
  <sheetViews>
    <sheetView showGridLines="0" topLeftCell="A2" workbookViewId="0">
      <selection activeCell="E2" sqref="E2"/>
    </sheetView>
  </sheetViews>
  <sheetFormatPr defaultColWidth="8.81640625" defaultRowHeight="15" customHeight="1"/>
  <cols>
    <col min="1" max="1" width="3.453125" style="4" customWidth="1"/>
    <col min="2" max="2" width="16.453125" style="4" customWidth="1"/>
    <col min="3" max="3" width="21.81640625" style="4" customWidth="1"/>
    <col min="4" max="4" width="12.26953125" style="4" customWidth="1"/>
    <col min="5" max="5" width="10.1796875" style="4" bestFit="1" customWidth="1"/>
    <col min="6" max="6" width="8.81640625" style="4" customWidth="1"/>
    <col min="7" max="16384" width="8.81640625" style="4"/>
  </cols>
  <sheetData>
    <row r="1" spans="1:7" ht="15" customHeight="1">
      <c r="A1" s="16"/>
      <c r="B1" s="34"/>
      <c r="C1" s="16"/>
      <c r="D1" s="16"/>
      <c r="E1" s="80"/>
      <c r="G1" s="132"/>
    </row>
    <row r="2" spans="1:7" ht="32.15" customHeight="1">
      <c r="A2" s="20" t="s">
        <v>151</v>
      </c>
      <c r="B2" s="19" t="s">
        <v>66</v>
      </c>
      <c r="C2" s="19" t="s">
        <v>152</v>
      </c>
      <c r="D2" s="133" t="s">
        <v>153</v>
      </c>
      <c r="E2" s="138" t="s">
        <v>3132</v>
      </c>
    </row>
    <row r="3" spans="1:7" ht="64" customHeight="1">
      <c r="A3" s="22">
        <v>1</v>
      </c>
      <c r="B3" s="35" t="s">
        <v>154</v>
      </c>
      <c r="C3" s="23" t="s">
        <v>155</v>
      </c>
      <c r="D3" s="95"/>
      <c r="E3" s="137">
        <v>111</v>
      </c>
    </row>
    <row r="4" spans="1:7" ht="47.5" customHeight="1">
      <c r="A4" s="22">
        <v>2</v>
      </c>
      <c r="B4" s="35" t="s">
        <v>156</v>
      </c>
      <c r="C4" s="23" t="s">
        <v>157</v>
      </c>
      <c r="D4" s="95"/>
      <c r="E4" s="137">
        <v>111</v>
      </c>
    </row>
    <row r="5" spans="1:7" ht="58.5" customHeight="1">
      <c r="A5" s="22">
        <v>3</v>
      </c>
      <c r="B5" s="35" t="s">
        <v>158</v>
      </c>
      <c r="C5" s="36"/>
      <c r="D5" s="95"/>
      <c r="E5" s="137">
        <v>111</v>
      </c>
    </row>
    <row r="6" spans="1:7" ht="62.5" customHeight="1">
      <c r="A6" s="22">
        <v>4</v>
      </c>
      <c r="B6" s="35" t="s">
        <v>159</v>
      </c>
      <c r="C6" s="23" t="s">
        <v>160</v>
      </c>
      <c r="D6" s="95"/>
      <c r="E6" s="137">
        <v>111</v>
      </c>
    </row>
    <row r="7" spans="1:7" ht="61.5" customHeight="1">
      <c r="A7" s="22">
        <v>5</v>
      </c>
      <c r="B7" s="35" t="s">
        <v>161</v>
      </c>
      <c r="C7" s="23" t="s">
        <v>162</v>
      </c>
      <c r="D7" s="95"/>
      <c r="E7" s="137">
        <v>111</v>
      </c>
    </row>
    <row r="8" spans="1:7" ht="65.5" customHeight="1">
      <c r="A8" s="22">
        <v>6</v>
      </c>
      <c r="B8" s="35" t="s">
        <v>163</v>
      </c>
      <c r="C8" s="23" t="s">
        <v>164</v>
      </c>
      <c r="D8" s="95"/>
      <c r="E8" s="137">
        <v>111</v>
      </c>
    </row>
    <row r="9" spans="1:7" ht="62.5" customHeight="1">
      <c r="A9" s="22">
        <v>7</v>
      </c>
      <c r="B9" s="35" t="s">
        <v>165</v>
      </c>
      <c r="C9" s="23" t="s">
        <v>166</v>
      </c>
      <c r="D9" s="95"/>
      <c r="E9" s="137">
        <v>111</v>
      </c>
    </row>
    <row r="10" spans="1:7" ht="60.65" customHeight="1">
      <c r="A10" s="22">
        <v>8</v>
      </c>
      <c r="B10" s="23" t="s">
        <v>167</v>
      </c>
      <c r="C10" s="36"/>
      <c r="D10" s="95"/>
      <c r="E10" s="137">
        <v>111</v>
      </c>
    </row>
    <row r="11" spans="1:7" ht="60.65" customHeight="1">
      <c r="A11" s="22">
        <v>9</v>
      </c>
      <c r="B11" s="35" t="s">
        <v>168</v>
      </c>
      <c r="C11" s="36"/>
      <c r="D11" s="95"/>
      <c r="E11" s="137">
        <v>111</v>
      </c>
    </row>
    <row r="12" spans="1:7" ht="55.5" customHeight="1">
      <c r="A12" s="22">
        <v>10</v>
      </c>
      <c r="B12" s="35" t="s">
        <v>169</v>
      </c>
      <c r="C12" s="36"/>
      <c r="D12" s="95"/>
      <c r="E12" s="137">
        <v>111</v>
      </c>
    </row>
    <row r="13" spans="1:7" ht="49.5" customHeight="1">
      <c r="A13" s="22">
        <v>11</v>
      </c>
      <c r="B13" s="35" t="s">
        <v>170</v>
      </c>
      <c r="C13" s="23" t="s">
        <v>171</v>
      </c>
      <c r="D13" s="95"/>
      <c r="E13" s="137">
        <v>111</v>
      </c>
    </row>
    <row r="14" spans="1:7" ht="59.15" customHeight="1">
      <c r="A14" s="22">
        <v>12</v>
      </c>
      <c r="B14" s="35" t="s">
        <v>172</v>
      </c>
      <c r="C14" s="38"/>
      <c r="D14" s="95"/>
      <c r="E14" s="137">
        <v>111</v>
      </c>
    </row>
    <row r="15" spans="1:7" ht="59.15" customHeight="1">
      <c r="A15" s="22">
        <v>13</v>
      </c>
      <c r="B15" s="23" t="s">
        <v>173</v>
      </c>
      <c r="C15" s="38"/>
      <c r="D15" s="95"/>
      <c r="E15" s="137">
        <v>111</v>
      </c>
    </row>
    <row r="16" spans="1:7" ht="15" customHeight="1">
      <c r="A16" s="39"/>
      <c r="B16" s="39"/>
      <c r="C16" s="39"/>
      <c r="D16" s="134"/>
      <c r="E16" s="138"/>
    </row>
  </sheetData>
  <pageMargins left="0.7" right="0.7" top="0.75" bottom="0.75" header="0.3" footer="0.3"/>
  <pageSetup orientation="portrait" r:id="rId1"/>
  <headerFooter>
    <oddFooter>&amp;C&amp;"Helvetica Neue,Regular"&amp;12&amp;K000000&amp;P</oddFooter>
  </headerFooter>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I13"/>
  <sheetViews>
    <sheetView showGridLines="0" topLeftCell="A7" workbookViewId="0">
      <selection activeCell="D17" sqref="D17"/>
    </sheetView>
  </sheetViews>
  <sheetFormatPr defaultColWidth="8.81640625" defaultRowHeight="15" customHeight="1"/>
  <cols>
    <col min="1" max="1" width="12" style="4" customWidth="1"/>
    <col min="2" max="2" width="25.7265625" style="4" customWidth="1"/>
    <col min="3" max="3" width="22.453125" style="4" customWidth="1"/>
    <col min="4" max="4" width="18.81640625" style="4" customWidth="1"/>
    <col min="5" max="5" width="8.81640625" style="150" customWidth="1"/>
    <col min="6" max="6" width="14.81640625" style="4" customWidth="1"/>
    <col min="7" max="7" width="8.81640625" style="4"/>
    <col min="8" max="8" width="12.54296875" style="4" bestFit="1" customWidth="1"/>
    <col min="9" max="9" width="13.7265625" style="4" bestFit="1" customWidth="1"/>
    <col min="10" max="16384" width="8.81640625" style="4"/>
  </cols>
  <sheetData>
    <row r="1" spans="1:9" ht="19" customHeight="1" thickBot="1">
      <c r="A1" s="1172" t="s">
        <v>2324</v>
      </c>
      <c r="B1" s="1159"/>
      <c r="C1" s="1173"/>
      <c r="D1" s="1160"/>
      <c r="E1" s="1161"/>
      <c r="F1" s="1162"/>
      <c r="G1" s="1162"/>
      <c r="H1" s="1162"/>
      <c r="I1" s="1162"/>
    </row>
    <row r="2" spans="1:9" ht="26.15" customHeight="1">
      <c r="A2" s="194" t="s">
        <v>207</v>
      </c>
      <c r="B2" s="194" t="s">
        <v>208</v>
      </c>
      <c r="C2" s="194" t="s">
        <v>209</v>
      </c>
      <c r="D2" s="194" t="s">
        <v>210</v>
      </c>
      <c r="E2" s="194" t="s">
        <v>3142</v>
      </c>
      <c r="F2" s="194" t="s">
        <v>3153</v>
      </c>
      <c r="G2" s="194" t="s">
        <v>3154</v>
      </c>
      <c r="H2" s="255" t="s">
        <v>3155</v>
      </c>
      <c r="I2" s="255" t="s">
        <v>3156</v>
      </c>
    </row>
    <row r="3" spans="1:9" ht="15" customHeight="1">
      <c r="A3" s="1599" t="s">
        <v>211</v>
      </c>
      <c r="B3" s="1600"/>
      <c r="C3" s="1176"/>
      <c r="D3" s="1176"/>
      <c r="E3" s="1163"/>
      <c r="F3" s="1164"/>
      <c r="G3" s="1164"/>
      <c r="H3" s="1165"/>
      <c r="I3" s="600"/>
    </row>
    <row r="4" spans="1:9" ht="58.5" customHeight="1">
      <c r="A4" s="1601" t="s">
        <v>2325</v>
      </c>
      <c r="B4" s="674" t="s">
        <v>2326</v>
      </c>
      <c r="C4" s="647" t="s">
        <v>4442</v>
      </c>
      <c r="D4" s="716"/>
      <c r="E4" s="800">
        <v>12</v>
      </c>
      <c r="F4" s="1166"/>
      <c r="G4" s="1167" t="s">
        <v>4141</v>
      </c>
      <c r="H4" s="1168">
        <v>550</v>
      </c>
      <c r="I4" s="860">
        <f>H4*E4</f>
        <v>6600</v>
      </c>
    </row>
    <row r="5" spans="1:9" ht="75.75" customHeight="1">
      <c r="A5" s="1602"/>
      <c r="B5" s="688" t="s">
        <v>215</v>
      </c>
      <c r="C5" s="647" t="s">
        <v>4443</v>
      </c>
      <c r="D5" s="1177" t="s">
        <v>216</v>
      </c>
      <c r="E5" s="800">
        <v>10</v>
      </c>
      <c r="F5" s="1166"/>
      <c r="G5" s="1167" t="s">
        <v>4142</v>
      </c>
      <c r="H5" s="1168">
        <v>1650</v>
      </c>
      <c r="I5" s="860">
        <f>H5*E5</f>
        <v>16500</v>
      </c>
    </row>
    <row r="6" spans="1:9" ht="13.5" customHeight="1">
      <c r="A6" s="1174" t="s">
        <v>2327</v>
      </c>
      <c r="B6" s="1176"/>
      <c r="C6" s="1175"/>
      <c r="D6" s="1176"/>
      <c r="E6" s="800"/>
      <c r="F6" s="1164"/>
      <c r="G6" s="1164"/>
      <c r="H6" s="1165"/>
      <c r="I6" s="600"/>
    </row>
    <row r="7" spans="1:9" ht="60" customHeight="1">
      <c r="A7" s="647" t="s">
        <v>239</v>
      </c>
      <c r="B7" s="647" t="s">
        <v>4444</v>
      </c>
      <c r="C7" s="647" t="s">
        <v>240</v>
      </c>
      <c r="D7" s="1177" t="s">
        <v>241</v>
      </c>
      <c r="E7" s="800">
        <v>4</v>
      </c>
      <c r="F7" s="1169"/>
      <c r="G7" s="1170" t="s">
        <v>4143</v>
      </c>
      <c r="H7" s="1171">
        <v>550</v>
      </c>
      <c r="I7" s="860">
        <f>H7*E7</f>
        <v>2200</v>
      </c>
    </row>
    <row r="8" spans="1:9" ht="59.25" customHeight="1">
      <c r="A8" s="647" t="s">
        <v>2328</v>
      </c>
      <c r="B8" s="688" t="s">
        <v>2329</v>
      </c>
      <c r="C8" s="647" t="s">
        <v>2330</v>
      </c>
      <c r="D8" s="1177" t="s">
        <v>4445</v>
      </c>
      <c r="E8" s="800">
        <v>10</v>
      </c>
      <c r="F8" s="1169"/>
      <c r="G8" s="1170" t="s">
        <v>4144</v>
      </c>
      <c r="H8" s="1171">
        <v>950</v>
      </c>
      <c r="I8" s="860">
        <f>H8*E8</f>
        <v>9500</v>
      </c>
    </row>
    <row r="9" spans="1:9" ht="13.5" customHeight="1">
      <c r="A9" s="1174" t="s">
        <v>2331</v>
      </c>
      <c r="B9" s="1176"/>
      <c r="C9" s="1175"/>
      <c r="D9" s="1176"/>
      <c r="E9" s="800"/>
      <c r="F9" s="1164"/>
      <c r="G9" s="1164"/>
      <c r="H9" s="1165"/>
      <c r="I9" s="600"/>
    </row>
    <row r="10" spans="1:9" ht="34.5" customHeight="1">
      <c r="A10" s="647" t="s">
        <v>2332</v>
      </c>
      <c r="B10" s="647" t="s">
        <v>2333</v>
      </c>
      <c r="C10" s="647" t="s">
        <v>2334</v>
      </c>
      <c r="D10" s="1177" t="s">
        <v>4446</v>
      </c>
      <c r="E10" s="800"/>
      <c r="F10" s="1166"/>
      <c r="G10" s="1166" t="s">
        <v>3208</v>
      </c>
      <c r="H10" s="1168"/>
      <c r="I10" s="600"/>
    </row>
    <row r="11" spans="1:9" ht="15" customHeight="1">
      <c r="A11" s="1599" t="s">
        <v>2335</v>
      </c>
      <c r="B11" s="1603"/>
      <c r="C11" s="1178"/>
      <c r="D11" s="1179"/>
      <c r="E11" s="800"/>
      <c r="F11" s="1164"/>
      <c r="G11" s="1164"/>
      <c r="H11" s="1165"/>
      <c r="I11" s="600"/>
    </row>
    <row r="12" spans="1:9" ht="56.25" customHeight="1" thickBot="1">
      <c r="A12" s="1180"/>
      <c r="B12" s="1181" t="s">
        <v>2336</v>
      </c>
      <c r="C12" s="653" t="s">
        <v>4447</v>
      </c>
      <c r="D12" s="1182" t="s">
        <v>2337</v>
      </c>
      <c r="E12" s="845">
        <v>5</v>
      </c>
      <c r="F12" s="705"/>
      <c r="G12" s="705" t="s">
        <v>3208</v>
      </c>
      <c r="H12" s="1183"/>
      <c r="I12" s="1107"/>
    </row>
    <row r="13" spans="1:9" ht="15" customHeight="1" thickBot="1">
      <c r="A13" s="1184"/>
      <c r="B13" s="737"/>
      <c r="C13" s="737"/>
      <c r="D13" s="737"/>
      <c r="E13" s="738"/>
      <c r="F13" s="708"/>
      <c r="G13" s="708"/>
      <c r="H13" s="710" t="s">
        <v>3181</v>
      </c>
      <c r="I13" s="928">
        <f>SUM(I7:I12)</f>
        <v>11700</v>
      </c>
    </row>
  </sheetData>
  <mergeCells count="3">
    <mergeCell ref="A3:B3"/>
    <mergeCell ref="A4:A5"/>
    <mergeCell ref="A11:B11"/>
  </mergeCells>
  <pageMargins left="0.25" right="0" top="1.25" bottom="0" header="0.3" footer="0.3"/>
  <pageSetup orientation="portrait"/>
  <headerFooter>
    <oddFooter>&amp;C&amp;"Helvetica Neue,Regular"&amp;12&amp;K000000&amp;P</oddFooter>
  </headerFooter>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K17"/>
  <sheetViews>
    <sheetView showGridLines="0" workbookViewId="0">
      <selection activeCell="D15" sqref="D15"/>
    </sheetView>
  </sheetViews>
  <sheetFormatPr defaultColWidth="8.81640625" defaultRowHeight="15" customHeight="1"/>
  <cols>
    <col min="1" max="1" width="11" style="4" customWidth="1"/>
    <col min="2" max="2" width="20.26953125" style="4" customWidth="1"/>
    <col min="3" max="3" width="15.453125" style="4" customWidth="1"/>
    <col min="4" max="4" width="20.54296875" style="142" customWidth="1"/>
    <col min="5" max="6" width="8.81640625" style="4" customWidth="1"/>
    <col min="7" max="16384" width="8.81640625" style="4"/>
  </cols>
  <sheetData>
    <row r="1" spans="1:11" ht="13.5" customHeight="1">
      <c r="A1" s="18"/>
      <c r="B1" s="18"/>
      <c r="C1" s="18"/>
      <c r="D1" s="188"/>
      <c r="E1" s="18"/>
    </row>
    <row r="2" spans="1:11" ht="13.5" customHeight="1">
      <c r="A2" s="18"/>
      <c r="B2" s="18"/>
      <c r="C2" s="18"/>
      <c r="D2" s="188"/>
      <c r="E2" s="18"/>
    </row>
    <row r="3" spans="1:11" ht="13.5" customHeight="1">
      <c r="A3" s="18"/>
      <c r="B3" s="18"/>
      <c r="C3" s="18"/>
      <c r="D3" s="188"/>
      <c r="E3" s="18"/>
    </row>
    <row r="4" spans="1:11" ht="16" customHeight="1">
      <c r="A4" s="77"/>
      <c r="B4" s="77"/>
      <c r="C4" s="77"/>
      <c r="D4" s="188"/>
      <c r="E4" s="18"/>
    </row>
    <row r="5" spans="1:11" ht="25" customHeight="1">
      <c r="A5" s="107" t="s">
        <v>2338</v>
      </c>
      <c r="B5" s="108"/>
      <c r="C5" s="108"/>
      <c r="D5" s="189"/>
      <c r="E5" s="18"/>
    </row>
    <row r="6" spans="1:11" ht="17.149999999999999" customHeight="1">
      <c r="A6" s="109" t="s">
        <v>679</v>
      </c>
      <c r="B6" s="110" t="s">
        <v>516</v>
      </c>
      <c r="C6" s="111" t="s">
        <v>517</v>
      </c>
      <c r="D6" s="136" t="s">
        <v>3142</v>
      </c>
      <c r="E6" s="53"/>
    </row>
    <row r="7" spans="1:11" ht="16" customHeight="1">
      <c r="A7" s="112">
        <v>5632576</v>
      </c>
      <c r="B7" s="97" t="s">
        <v>2339</v>
      </c>
      <c r="C7" s="186" t="s">
        <v>534</v>
      </c>
      <c r="D7" s="136">
        <v>10</v>
      </c>
      <c r="E7" s="53"/>
    </row>
    <row r="8" spans="1:11" ht="16" customHeight="1">
      <c r="A8" s="64">
        <v>5632584</v>
      </c>
      <c r="B8" s="51" t="s">
        <v>2340</v>
      </c>
      <c r="C8" s="187" t="s">
        <v>534</v>
      </c>
      <c r="D8" s="136">
        <v>10</v>
      </c>
      <c r="E8" s="53"/>
    </row>
    <row r="9" spans="1:11" ht="16" customHeight="1">
      <c r="A9" s="64">
        <v>7010054</v>
      </c>
      <c r="B9" s="51" t="s">
        <v>2341</v>
      </c>
      <c r="C9" s="187" t="s">
        <v>534</v>
      </c>
      <c r="D9" s="136">
        <v>30</v>
      </c>
      <c r="E9" s="53"/>
    </row>
    <row r="10" spans="1:11" ht="16" customHeight="1">
      <c r="A10" s="64">
        <v>5721077</v>
      </c>
      <c r="B10" s="51" t="s">
        <v>2342</v>
      </c>
      <c r="C10" s="187" t="s">
        <v>523</v>
      </c>
      <c r="D10" s="136">
        <v>30</v>
      </c>
      <c r="E10" s="53"/>
      <c r="G10" s="358" t="s">
        <v>1703</v>
      </c>
    </row>
    <row r="11" spans="1:11" ht="16" customHeight="1">
      <c r="A11" s="64">
        <v>5769126</v>
      </c>
      <c r="B11" s="51" t="s">
        <v>2343</v>
      </c>
      <c r="C11" s="187" t="s">
        <v>2344</v>
      </c>
      <c r="D11" s="136">
        <v>10</v>
      </c>
      <c r="E11" s="53"/>
    </row>
    <row r="12" spans="1:11" ht="23.25" customHeight="1">
      <c r="A12" s="65" t="s">
        <v>2345</v>
      </c>
      <c r="B12" s="51" t="s">
        <v>2346</v>
      </c>
      <c r="C12" s="187" t="s">
        <v>534</v>
      </c>
      <c r="D12" s="136">
        <v>10</v>
      </c>
      <c r="E12" s="53"/>
    </row>
    <row r="13" spans="1:11" ht="30.75" customHeight="1">
      <c r="A13" s="64">
        <v>5990234</v>
      </c>
      <c r="B13" s="51" t="s">
        <v>2347</v>
      </c>
      <c r="C13" s="187" t="s">
        <v>530</v>
      </c>
      <c r="D13" s="136">
        <v>10</v>
      </c>
      <c r="E13" s="53"/>
    </row>
    <row r="14" spans="1:11" ht="16" customHeight="1">
      <c r="A14" s="64">
        <v>7010009</v>
      </c>
      <c r="B14" s="51" t="s">
        <v>2348</v>
      </c>
      <c r="C14" s="187" t="s">
        <v>534</v>
      </c>
      <c r="D14" s="136"/>
      <c r="E14" s="53"/>
    </row>
    <row r="15" spans="1:11" ht="25.5" customHeight="1">
      <c r="A15" s="64">
        <v>4566626</v>
      </c>
      <c r="B15" s="51" t="s">
        <v>2349</v>
      </c>
      <c r="C15" s="187" t="s">
        <v>534</v>
      </c>
      <c r="D15" s="136">
        <v>5</v>
      </c>
      <c r="E15" s="53"/>
      <c r="K15" s="142"/>
    </row>
    <row r="16" spans="1:11" ht="28.5" customHeight="1">
      <c r="A16" s="51" t="s">
        <v>2350</v>
      </c>
      <c r="B16" s="51" t="s">
        <v>2351</v>
      </c>
      <c r="C16" s="147" t="s">
        <v>534</v>
      </c>
      <c r="D16" s="136">
        <v>5</v>
      </c>
      <c r="E16" s="53"/>
    </row>
    <row r="17" spans="1:5" ht="48" customHeight="1">
      <c r="A17" s="113">
        <v>4058701</v>
      </c>
      <c r="B17" s="51" t="s">
        <v>2352</v>
      </c>
      <c r="C17" s="147" t="s">
        <v>2353</v>
      </c>
      <c r="D17" s="136">
        <v>5</v>
      </c>
      <c r="E17" s="53"/>
    </row>
  </sheetData>
  <pageMargins left="0.7" right="0.7" top="0.75" bottom="0.75" header="0.3" footer="0.3"/>
  <pageSetup scale="82" orientation="portrait"/>
  <headerFooter>
    <oddFooter>&amp;C&amp;"Helvetica Neue,Regular"&amp;12&amp;K000000&amp;P</oddFooter>
  </headerFooter>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B1:M62"/>
  <sheetViews>
    <sheetView showGridLines="0" topLeftCell="B60" zoomScaleNormal="100" workbookViewId="0">
      <selection activeCell="K66" sqref="K66"/>
    </sheetView>
  </sheetViews>
  <sheetFormatPr defaultColWidth="13.7265625" defaultRowHeight="15" customHeight="1"/>
  <cols>
    <col min="1" max="1" width="11.54296875" style="1431" customWidth="1"/>
    <col min="2" max="2" width="7.1796875" style="1431" customWidth="1"/>
    <col min="3" max="3" width="12.81640625" style="1433" customWidth="1"/>
    <col min="4" max="4" width="12.1796875" style="1431" bestFit="1" customWidth="1"/>
    <col min="5" max="5" width="22.453125" style="1431" customWidth="1"/>
    <col min="6" max="6" width="8.26953125" style="1431" customWidth="1"/>
    <col min="7" max="7" width="18.453125" style="1431" bestFit="1" customWidth="1"/>
    <col min="8" max="8" width="23.7265625" style="1433" customWidth="1"/>
    <col min="9" max="10" width="7.1796875" style="1431" customWidth="1"/>
    <col min="11" max="12" width="11.54296875" style="1432" customWidth="1"/>
    <col min="13" max="13" width="14.81640625" style="1431" bestFit="1" customWidth="1"/>
    <col min="14" max="16384" width="13.7265625" style="1431"/>
  </cols>
  <sheetData>
    <row r="1" spans="2:13" ht="18" customHeight="1" thickBot="1"/>
    <row r="2" spans="2:13" ht="25" customHeight="1">
      <c r="B2" s="1606" t="s">
        <v>4861</v>
      </c>
      <c r="C2" s="1607"/>
      <c r="D2" s="1607"/>
      <c r="E2" s="1607"/>
      <c r="F2" s="1607"/>
      <c r="G2" s="1607"/>
      <c r="H2" s="1607"/>
      <c r="I2" s="1607"/>
      <c r="J2" s="1607"/>
      <c r="K2" s="1607"/>
      <c r="L2" s="1608"/>
    </row>
    <row r="3" spans="2:13" ht="30" customHeight="1">
      <c r="B3" s="1456" t="s">
        <v>4860</v>
      </c>
      <c r="C3" s="1455" t="s">
        <v>4277</v>
      </c>
      <c r="D3" s="1453" t="s">
        <v>4297</v>
      </c>
      <c r="E3" s="1455" t="s">
        <v>4859</v>
      </c>
      <c r="F3" s="1452" t="s">
        <v>3483</v>
      </c>
      <c r="G3" s="1454" t="s">
        <v>4858</v>
      </c>
      <c r="H3" s="1454" t="s">
        <v>4857</v>
      </c>
      <c r="I3" s="1454" t="s">
        <v>4856</v>
      </c>
      <c r="J3" s="1453" t="s">
        <v>3142</v>
      </c>
      <c r="K3" s="1452" t="s">
        <v>4855</v>
      </c>
      <c r="L3" s="1451" t="s">
        <v>4854</v>
      </c>
    </row>
    <row r="4" spans="2:13" ht="100" customHeight="1">
      <c r="B4" s="1445">
        <v>1</v>
      </c>
      <c r="C4" s="1450" t="s">
        <v>4849</v>
      </c>
      <c r="D4" s="1443" t="s">
        <v>579</v>
      </c>
      <c r="E4" s="1442"/>
      <c r="F4" s="1442" t="s">
        <v>4723</v>
      </c>
      <c r="G4" s="1440" t="s">
        <v>4853</v>
      </c>
      <c r="H4" s="1441" t="s">
        <v>4852</v>
      </c>
      <c r="I4" s="1440" t="s">
        <v>4720</v>
      </c>
      <c r="J4" s="1439">
        <v>328</v>
      </c>
      <c r="K4" s="1438">
        <v>127.84200000000001</v>
      </c>
      <c r="L4" s="1437">
        <f t="shared" ref="L4:L35" si="0">+J4*K4</f>
        <v>41932.176000000007</v>
      </c>
      <c r="M4" s="1436"/>
    </row>
    <row r="5" spans="2:13" ht="100" customHeight="1">
      <c r="B5" s="1445">
        <v>2</v>
      </c>
      <c r="C5" s="1446" t="s">
        <v>4849</v>
      </c>
      <c r="D5" s="1443" t="s">
        <v>579</v>
      </c>
      <c r="E5" s="1442"/>
      <c r="F5" s="1442" t="s">
        <v>4723</v>
      </c>
      <c r="G5" s="1440" t="s">
        <v>4851</v>
      </c>
      <c r="H5" s="1441" t="s">
        <v>4850</v>
      </c>
      <c r="I5" s="1440" t="s">
        <v>4720</v>
      </c>
      <c r="J5" s="1439">
        <v>328</v>
      </c>
      <c r="K5" s="1438">
        <v>237.56700000000001</v>
      </c>
      <c r="L5" s="1437">
        <f t="shared" si="0"/>
        <v>77921.975999999995</v>
      </c>
      <c r="M5" s="1436"/>
    </row>
    <row r="6" spans="2:13" ht="100" customHeight="1">
      <c r="B6" s="1445">
        <v>3</v>
      </c>
      <c r="C6" s="1446" t="s">
        <v>4849</v>
      </c>
      <c r="D6" s="1443" t="s">
        <v>579</v>
      </c>
      <c r="E6" s="1442"/>
      <c r="F6" s="1442" t="s">
        <v>4723</v>
      </c>
      <c r="G6" s="1440" t="s">
        <v>4848</v>
      </c>
      <c r="H6" s="1441" t="s">
        <v>4847</v>
      </c>
      <c r="I6" s="1440" t="s">
        <v>4720</v>
      </c>
      <c r="J6" s="1439">
        <v>328</v>
      </c>
      <c r="K6" s="1438">
        <v>251.87800000000001</v>
      </c>
      <c r="L6" s="1437">
        <f t="shared" si="0"/>
        <v>82615.984000000011</v>
      </c>
      <c r="M6" s="1436"/>
    </row>
    <row r="7" spans="2:13" ht="100" customHeight="1">
      <c r="B7" s="1445">
        <v>7</v>
      </c>
      <c r="C7" s="1444" t="s">
        <v>4806</v>
      </c>
      <c r="D7" s="1443" t="s">
        <v>4749</v>
      </c>
      <c r="E7" s="1442"/>
      <c r="F7" s="1442" t="s">
        <v>4723</v>
      </c>
      <c r="G7" s="1440" t="s">
        <v>4805</v>
      </c>
      <c r="H7" s="1441" t="s">
        <v>4804</v>
      </c>
      <c r="I7" s="1440" t="s">
        <v>4720</v>
      </c>
      <c r="J7" s="1439">
        <v>328</v>
      </c>
      <c r="K7" s="1438">
        <v>89.683000000000007</v>
      </c>
      <c r="L7" s="1437">
        <f t="shared" si="0"/>
        <v>29416.024000000001</v>
      </c>
      <c r="M7" s="1436"/>
    </row>
    <row r="8" spans="2:13" ht="100" customHeight="1">
      <c r="B8" s="1445">
        <v>8</v>
      </c>
      <c r="C8" s="1444" t="s">
        <v>4800</v>
      </c>
      <c r="D8" s="1443" t="s">
        <v>4749</v>
      </c>
      <c r="E8" s="1442"/>
      <c r="F8" s="1442" t="s">
        <v>4723</v>
      </c>
      <c r="G8" s="1440" t="s">
        <v>4799</v>
      </c>
      <c r="H8" s="1441" t="s">
        <v>4798</v>
      </c>
      <c r="I8" s="1440" t="s">
        <v>4720</v>
      </c>
      <c r="J8" s="1439">
        <v>328</v>
      </c>
      <c r="K8" s="1438">
        <v>82.049000000000007</v>
      </c>
      <c r="L8" s="1437">
        <f t="shared" si="0"/>
        <v>26912.072000000004</v>
      </c>
      <c r="M8" s="1436"/>
    </row>
    <row r="9" spans="2:13" ht="100" customHeight="1">
      <c r="B9" s="1445">
        <v>9</v>
      </c>
      <c r="C9" s="1444" t="s">
        <v>4840</v>
      </c>
      <c r="D9" s="1443" t="s">
        <v>4749</v>
      </c>
      <c r="E9" s="1442"/>
      <c r="F9" s="1442" t="s">
        <v>4723</v>
      </c>
      <c r="G9" s="1440" t="s">
        <v>4839</v>
      </c>
      <c r="H9" s="1441" t="s">
        <v>4838</v>
      </c>
      <c r="I9" s="1440" t="s">
        <v>4720</v>
      </c>
      <c r="J9" s="1439">
        <v>328</v>
      </c>
      <c r="K9" s="1438">
        <v>106.85400000000001</v>
      </c>
      <c r="L9" s="1437">
        <f t="shared" si="0"/>
        <v>35048.112000000001</v>
      </c>
      <c r="M9" s="1436"/>
    </row>
    <row r="10" spans="2:13" ht="100" customHeight="1">
      <c r="B10" s="1445">
        <v>10</v>
      </c>
      <c r="C10" s="1444" t="s">
        <v>4846</v>
      </c>
      <c r="D10" s="1443" t="s">
        <v>4749</v>
      </c>
      <c r="E10" s="1442"/>
      <c r="F10" s="1442" t="s">
        <v>4723</v>
      </c>
      <c r="G10" s="1440" t="s">
        <v>4837</v>
      </c>
      <c r="H10" s="1441" t="s">
        <v>4836</v>
      </c>
      <c r="I10" s="1440" t="s">
        <v>4720</v>
      </c>
      <c r="J10" s="1439">
        <v>328</v>
      </c>
      <c r="K10" s="1438">
        <v>106.85400000000001</v>
      </c>
      <c r="L10" s="1437">
        <f t="shared" si="0"/>
        <v>35048.112000000001</v>
      </c>
      <c r="M10" s="1436"/>
    </row>
    <row r="11" spans="2:13" ht="100" customHeight="1">
      <c r="B11" s="1445">
        <v>11</v>
      </c>
      <c r="C11" s="1444" t="s">
        <v>4843</v>
      </c>
      <c r="D11" s="1443" t="s">
        <v>4749</v>
      </c>
      <c r="E11" s="1442"/>
      <c r="F11" s="1442" t="s">
        <v>4723</v>
      </c>
      <c r="G11" s="1440" t="s">
        <v>4845</v>
      </c>
      <c r="H11" s="1441" t="s">
        <v>4844</v>
      </c>
      <c r="I11" s="1440" t="s">
        <v>4720</v>
      </c>
      <c r="J11" s="1439">
        <v>72</v>
      </c>
      <c r="K11" s="1438">
        <v>288.12300000000005</v>
      </c>
      <c r="L11" s="1437">
        <f t="shared" si="0"/>
        <v>20744.856000000003</v>
      </c>
      <c r="M11" s="1436"/>
    </row>
    <row r="12" spans="2:13" ht="100" customHeight="1">
      <c r="B12" s="1445">
        <v>12</v>
      </c>
      <c r="C12" s="1444" t="s">
        <v>4843</v>
      </c>
      <c r="D12" s="1443" t="s">
        <v>4749</v>
      </c>
      <c r="E12" s="1442"/>
      <c r="F12" s="1442" t="s">
        <v>4723</v>
      </c>
      <c r="G12" s="1440" t="s">
        <v>4842</v>
      </c>
      <c r="H12" s="1441" t="s">
        <v>4841</v>
      </c>
      <c r="I12" s="1440" t="s">
        <v>4720</v>
      </c>
      <c r="J12" s="1439">
        <v>72</v>
      </c>
      <c r="K12" s="1438">
        <v>409.28800000000001</v>
      </c>
      <c r="L12" s="1437">
        <f t="shared" si="0"/>
        <v>29468.736000000001</v>
      </c>
      <c r="M12" s="1436"/>
    </row>
    <row r="13" spans="2:13" ht="100" customHeight="1">
      <c r="B13" s="1445">
        <v>13</v>
      </c>
      <c r="C13" s="1444" t="s">
        <v>4840</v>
      </c>
      <c r="D13" s="1443" t="s">
        <v>579</v>
      </c>
      <c r="E13" s="1442"/>
      <c r="F13" s="1442" t="s">
        <v>4723</v>
      </c>
      <c r="G13" s="1440" t="s">
        <v>4839</v>
      </c>
      <c r="H13" s="1441" t="s">
        <v>4838</v>
      </c>
      <c r="I13" s="1440" t="s">
        <v>4720</v>
      </c>
      <c r="J13" s="1439">
        <v>328</v>
      </c>
      <c r="K13" s="1438">
        <v>106.85400000000001</v>
      </c>
      <c r="L13" s="1437">
        <f t="shared" si="0"/>
        <v>35048.112000000001</v>
      </c>
      <c r="M13" s="1436"/>
    </row>
    <row r="14" spans="2:13" ht="100" customHeight="1">
      <c r="B14" s="1445">
        <v>14</v>
      </c>
      <c r="C14" s="1444" t="s">
        <v>4800</v>
      </c>
      <c r="D14" s="1443" t="s">
        <v>579</v>
      </c>
      <c r="E14" s="1442"/>
      <c r="F14" s="1442" t="s">
        <v>4723</v>
      </c>
      <c r="G14" s="1440" t="s">
        <v>4837</v>
      </c>
      <c r="H14" s="1441" t="s">
        <v>4836</v>
      </c>
      <c r="I14" s="1440" t="s">
        <v>4720</v>
      </c>
      <c r="J14" s="1439">
        <v>328</v>
      </c>
      <c r="K14" s="1438">
        <v>106.85400000000001</v>
      </c>
      <c r="L14" s="1437">
        <f t="shared" si="0"/>
        <v>35048.112000000001</v>
      </c>
      <c r="M14" s="1436"/>
    </row>
    <row r="15" spans="2:13" ht="100" customHeight="1">
      <c r="B15" s="1445">
        <v>15</v>
      </c>
      <c r="C15" s="1444" t="s">
        <v>4833</v>
      </c>
      <c r="D15" s="1443" t="s">
        <v>4726</v>
      </c>
      <c r="E15" s="1442"/>
      <c r="F15" s="1442" t="s">
        <v>4723</v>
      </c>
      <c r="G15" s="1440" t="s">
        <v>4835</v>
      </c>
      <c r="H15" s="1441" t="s">
        <v>4834</v>
      </c>
      <c r="I15" s="1440" t="s">
        <v>4720</v>
      </c>
      <c r="J15" s="1439">
        <v>328</v>
      </c>
      <c r="K15" s="1438">
        <v>66.978999999999999</v>
      </c>
      <c r="L15" s="1437">
        <f t="shared" si="0"/>
        <v>21969.112000000001</v>
      </c>
      <c r="M15" s="1436"/>
    </row>
    <row r="16" spans="2:13" ht="100" customHeight="1">
      <c r="B16" s="1445">
        <v>17</v>
      </c>
      <c r="C16" s="1447" t="s">
        <v>4832</v>
      </c>
      <c r="D16" s="1443" t="s">
        <v>579</v>
      </c>
      <c r="E16" s="1442"/>
      <c r="F16" s="1442" t="s">
        <v>4723</v>
      </c>
      <c r="G16" s="1440" t="s">
        <v>4831</v>
      </c>
      <c r="H16" s="1441" t="s">
        <v>4830</v>
      </c>
      <c r="I16" s="1440" t="s">
        <v>4720</v>
      </c>
      <c r="J16" s="1439">
        <v>124</v>
      </c>
      <c r="K16" s="1438">
        <v>259.50100000000003</v>
      </c>
      <c r="L16" s="1437">
        <f t="shared" si="0"/>
        <v>32178.124000000003</v>
      </c>
      <c r="M16" s="1436"/>
    </row>
    <row r="17" spans="2:13" ht="100" customHeight="1">
      <c r="B17" s="1445">
        <v>18</v>
      </c>
      <c r="C17" s="1447" t="s">
        <v>4829</v>
      </c>
      <c r="D17" s="1443" t="s">
        <v>4726</v>
      </c>
      <c r="E17" s="1442"/>
      <c r="F17" s="1442" t="s">
        <v>4723</v>
      </c>
      <c r="G17" s="1440" t="s">
        <v>4828</v>
      </c>
      <c r="H17" s="1441" t="s">
        <v>4827</v>
      </c>
      <c r="I17" s="1440" t="s">
        <v>4720</v>
      </c>
      <c r="J17" s="1439">
        <v>256</v>
      </c>
      <c r="K17" s="1438">
        <v>103.03700000000001</v>
      </c>
      <c r="L17" s="1437">
        <f t="shared" si="0"/>
        <v>26377.472000000002</v>
      </c>
      <c r="M17" s="1436"/>
    </row>
    <row r="18" spans="2:13" ht="100" customHeight="1">
      <c r="B18" s="1445">
        <v>19</v>
      </c>
      <c r="C18" s="1444" t="s">
        <v>2379</v>
      </c>
      <c r="D18" s="1443" t="s">
        <v>4726</v>
      </c>
      <c r="E18" s="1442"/>
      <c r="F18" s="1442" t="s">
        <v>4723</v>
      </c>
      <c r="G18" s="1440" t="s">
        <v>4826</v>
      </c>
      <c r="H18" s="1441" t="s">
        <v>4825</v>
      </c>
      <c r="I18" s="1440" t="s">
        <v>4720</v>
      </c>
      <c r="J18" s="1439">
        <v>256</v>
      </c>
      <c r="K18" s="1438">
        <v>81.091999999999999</v>
      </c>
      <c r="L18" s="1437">
        <f t="shared" si="0"/>
        <v>20759.552</v>
      </c>
      <c r="M18" s="1436"/>
    </row>
    <row r="19" spans="2:13" ht="100" customHeight="1">
      <c r="B19" s="1445">
        <v>20</v>
      </c>
      <c r="C19" s="1444" t="s">
        <v>2412</v>
      </c>
      <c r="D19" s="1443" t="s">
        <v>4726</v>
      </c>
      <c r="E19" s="1442"/>
      <c r="F19" s="1442" t="s">
        <v>4723</v>
      </c>
      <c r="G19" s="1440" t="s">
        <v>4824</v>
      </c>
      <c r="H19" s="1441" t="s">
        <v>4823</v>
      </c>
      <c r="I19" s="1440" t="s">
        <v>4720</v>
      </c>
      <c r="J19" s="1439">
        <v>72</v>
      </c>
      <c r="K19" s="1438">
        <v>110.67100000000001</v>
      </c>
      <c r="L19" s="1437">
        <f t="shared" si="0"/>
        <v>7968.3120000000008</v>
      </c>
      <c r="M19" s="1436"/>
    </row>
    <row r="20" spans="2:13" ht="100" customHeight="1">
      <c r="B20" s="1445">
        <v>21</v>
      </c>
      <c r="C20" s="1444" t="s">
        <v>2413</v>
      </c>
      <c r="D20" s="1443" t="s">
        <v>4726</v>
      </c>
      <c r="E20" s="1442"/>
      <c r="F20" s="1442" t="s">
        <v>4723</v>
      </c>
      <c r="G20" s="1440" t="s">
        <v>4814</v>
      </c>
      <c r="H20" s="1441" t="s">
        <v>4813</v>
      </c>
      <c r="I20" s="1440" t="s">
        <v>4720</v>
      </c>
      <c r="J20" s="1439">
        <v>72</v>
      </c>
      <c r="K20" s="1438">
        <v>160.28100000000003</v>
      </c>
      <c r="L20" s="1437">
        <f t="shared" si="0"/>
        <v>11540.232000000002</v>
      </c>
      <c r="M20" s="1436"/>
    </row>
    <row r="21" spans="2:13" ht="100" customHeight="1">
      <c r="B21" s="1445">
        <v>22</v>
      </c>
      <c r="C21" s="1444" t="s">
        <v>4766</v>
      </c>
      <c r="D21" s="1443" t="s">
        <v>579</v>
      </c>
      <c r="E21" s="1442"/>
      <c r="F21" s="1442" t="s">
        <v>4723</v>
      </c>
      <c r="G21" s="1440" t="s">
        <v>4822</v>
      </c>
      <c r="H21" s="1441" t="s">
        <v>4821</v>
      </c>
      <c r="I21" s="1440" t="s">
        <v>4720</v>
      </c>
      <c r="J21" s="1439">
        <v>48</v>
      </c>
      <c r="K21" s="1438">
        <v>262.37200000000001</v>
      </c>
      <c r="L21" s="1437">
        <f t="shared" si="0"/>
        <v>12593.856</v>
      </c>
      <c r="M21" s="1436"/>
    </row>
    <row r="22" spans="2:13" ht="100" customHeight="1">
      <c r="B22" s="1445">
        <v>23</v>
      </c>
      <c r="C22" s="1444" t="s">
        <v>4820</v>
      </c>
      <c r="D22" s="1443" t="s">
        <v>579</v>
      </c>
      <c r="E22" s="1442"/>
      <c r="F22" s="1442" t="s">
        <v>4723</v>
      </c>
      <c r="G22" s="1440" t="s">
        <v>4819</v>
      </c>
      <c r="H22" s="1441" t="s">
        <v>4818</v>
      </c>
      <c r="I22" s="1440" t="s">
        <v>4720</v>
      </c>
      <c r="J22" s="1439">
        <v>48</v>
      </c>
      <c r="K22" s="1438">
        <v>490.39100000000002</v>
      </c>
      <c r="L22" s="1437">
        <f t="shared" si="0"/>
        <v>23538.768</v>
      </c>
      <c r="M22" s="1436"/>
    </row>
    <row r="23" spans="2:13" ht="100" customHeight="1">
      <c r="B23" s="1445">
        <v>24</v>
      </c>
      <c r="C23" s="1444" t="s">
        <v>4817</v>
      </c>
      <c r="D23" s="1443" t="s">
        <v>4726</v>
      </c>
      <c r="E23" s="1442"/>
      <c r="F23" s="1442" t="s">
        <v>4723</v>
      </c>
      <c r="G23" s="1440" t="s">
        <v>4816</v>
      </c>
      <c r="H23" s="1441" t="s">
        <v>4815</v>
      </c>
      <c r="I23" s="1440" t="s">
        <v>4720</v>
      </c>
      <c r="J23" s="1439">
        <v>48</v>
      </c>
      <c r="K23" s="1438">
        <v>249.96400000000003</v>
      </c>
      <c r="L23" s="1437">
        <f t="shared" si="0"/>
        <v>11998.272000000001</v>
      </c>
      <c r="M23" s="1436"/>
    </row>
    <row r="24" spans="2:13" ht="100" customHeight="1">
      <c r="B24" s="1445">
        <v>25</v>
      </c>
      <c r="C24" s="1444" t="s">
        <v>4766</v>
      </c>
      <c r="D24" s="1443" t="s">
        <v>4749</v>
      </c>
      <c r="E24" s="1442"/>
      <c r="F24" s="1442" t="s">
        <v>4723</v>
      </c>
      <c r="G24" s="1440" t="s">
        <v>4814</v>
      </c>
      <c r="H24" s="1441" t="s">
        <v>4813</v>
      </c>
      <c r="I24" s="1440" t="s">
        <v>4720</v>
      </c>
      <c r="J24" s="1439">
        <v>48</v>
      </c>
      <c r="K24" s="1438">
        <v>160.28100000000003</v>
      </c>
      <c r="L24" s="1437">
        <f t="shared" si="0"/>
        <v>7693.4880000000012</v>
      </c>
      <c r="M24" s="1436"/>
    </row>
    <row r="25" spans="2:13" ht="100" customHeight="1">
      <c r="B25" s="1445">
        <v>26</v>
      </c>
      <c r="C25" s="1447" t="s">
        <v>4812</v>
      </c>
      <c r="D25" s="1443" t="s">
        <v>579</v>
      </c>
      <c r="E25" s="1442"/>
      <c r="F25" s="1442" t="s">
        <v>4723</v>
      </c>
      <c r="G25" s="1440" t="s">
        <v>4811</v>
      </c>
      <c r="H25" s="1441" t="s">
        <v>4810</v>
      </c>
      <c r="I25" s="1440" t="s">
        <v>4720</v>
      </c>
      <c r="J25" s="1439">
        <v>168</v>
      </c>
      <c r="K25" s="1438">
        <v>92.543000000000006</v>
      </c>
      <c r="L25" s="1437">
        <f t="shared" si="0"/>
        <v>15547.224000000002</v>
      </c>
      <c r="M25" s="1436"/>
    </row>
    <row r="26" spans="2:13" ht="100" customHeight="1">
      <c r="B26" s="1445">
        <v>27</v>
      </c>
      <c r="C26" s="1444" t="s">
        <v>4809</v>
      </c>
      <c r="D26" s="1443" t="s">
        <v>579</v>
      </c>
      <c r="E26" s="1442"/>
      <c r="F26" s="1442" t="s">
        <v>4723</v>
      </c>
      <c r="G26" s="1440" t="s">
        <v>4808</v>
      </c>
      <c r="H26" s="1441" t="s">
        <v>4807</v>
      </c>
      <c r="I26" s="1440" t="s">
        <v>4720</v>
      </c>
      <c r="J26" s="1439">
        <v>328</v>
      </c>
      <c r="K26" s="1438">
        <v>102.08</v>
      </c>
      <c r="L26" s="1437">
        <f t="shared" si="0"/>
        <v>33482.239999999998</v>
      </c>
      <c r="M26" s="1436"/>
    </row>
    <row r="27" spans="2:13" ht="100" customHeight="1">
      <c r="B27" s="1445">
        <v>30</v>
      </c>
      <c r="C27" s="1448" t="s">
        <v>4803</v>
      </c>
      <c r="D27" s="1443" t="s">
        <v>4726</v>
      </c>
      <c r="E27" s="1442"/>
      <c r="F27" s="1442" t="s">
        <v>4723</v>
      </c>
      <c r="G27" s="1440" t="s">
        <v>4802</v>
      </c>
      <c r="H27" s="1441" t="s">
        <v>4801</v>
      </c>
      <c r="I27" s="1440" t="s">
        <v>4720</v>
      </c>
      <c r="J27" s="1439">
        <v>124</v>
      </c>
      <c r="K27" s="1438">
        <v>89.683000000000007</v>
      </c>
      <c r="L27" s="1437">
        <f t="shared" si="0"/>
        <v>11120.692000000001</v>
      </c>
      <c r="M27" s="1436"/>
    </row>
    <row r="28" spans="2:13" ht="100" customHeight="1">
      <c r="B28" s="1445">
        <v>31</v>
      </c>
      <c r="C28" s="1448" t="s">
        <v>4800</v>
      </c>
      <c r="D28" s="1443" t="s">
        <v>4726</v>
      </c>
      <c r="E28" s="1442"/>
      <c r="F28" s="1442" t="s">
        <v>4723</v>
      </c>
      <c r="G28" s="1440" t="s">
        <v>4799</v>
      </c>
      <c r="H28" s="1441" t="s">
        <v>4798</v>
      </c>
      <c r="I28" s="1440" t="s">
        <v>4720</v>
      </c>
      <c r="J28" s="1439">
        <v>124</v>
      </c>
      <c r="K28" s="1438">
        <v>82.049000000000007</v>
      </c>
      <c r="L28" s="1437">
        <f t="shared" si="0"/>
        <v>10174.076000000001</v>
      </c>
      <c r="M28" s="1436"/>
    </row>
    <row r="29" spans="2:13" ht="100" customHeight="1">
      <c r="B29" s="1445">
        <v>32</v>
      </c>
      <c r="C29" s="1446" t="s">
        <v>4795</v>
      </c>
      <c r="D29" s="1443" t="s">
        <v>579</v>
      </c>
      <c r="E29" s="1442"/>
      <c r="F29" s="1442" t="s">
        <v>4723</v>
      </c>
      <c r="G29" s="1440" t="s">
        <v>4797</v>
      </c>
      <c r="H29" s="1441" t="s">
        <v>4796</v>
      </c>
      <c r="I29" s="1440" t="s">
        <v>4720</v>
      </c>
      <c r="J29" s="1439">
        <v>36</v>
      </c>
      <c r="K29" s="1438">
        <v>400.70800000000003</v>
      </c>
      <c r="L29" s="1437">
        <f t="shared" si="0"/>
        <v>14425.488000000001</v>
      </c>
      <c r="M29" s="1436"/>
    </row>
    <row r="30" spans="2:13" ht="100" customHeight="1">
      <c r="B30" s="1445">
        <v>33</v>
      </c>
      <c r="C30" s="1446" t="s">
        <v>4795</v>
      </c>
      <c r="D30" s="1443" t="s">
        <v>579</v>
      </c>
      <c r="E30" s="1442"/>
      <c r="F30" s="1442" t="s">
        <v>4723</v>
      </c>
      <c r="G30" s="1440" t="s">
        <v>4794</v>
      </c>
      <c r="H30" s="1441" t="s">
        <v>4793</v>
      </c>
      <c r="I30" s="1440" t="s">
        <v>4720</v>
      </c>
      <c r="J30" s="1439">
        <v>36</v>
      </c>
      <c r="K30" s="1438">
        <v>413.10500000000002</v>
      </c>
      <c r="L30" s="1437">
        <f t="shared" si="0"/>
        <v>14871.78</v>
      </c>
      <c r="M30" s="1436"/>
    </row>
    <row r="31" spans="2:13" ht="100" customHeight="1">
      <c r="B31" s="1445">
        <v>34</v>
      </c>
      <c r="C31" s="1444" t="s">
        <v>4790</v>
      </c>
      <c r="D31" s="1443" t="s">
        <v>579</v>
      </c>
      <c r="E31" s="1442"/>
      <c r="F31" s="1442" t="s">
        <v>4723</v>
      </c>
      <c r="G31" s="1440" t="s">
        <v>4792</v>
      </c>
      <c r="H31" s="1441" t="s">
        <v>4791</v>
      </c>
      <c r="I31" s="1440" t="s">
        <v>4720</v>
      </c>
      <c r="J31" s="1439">
        <v>36</v>
      </c>
      <c r="K31" s="1438">
        <v>400.70800000000003</v>
      </c>
      <c r="L31" s="1437">
        <f t="shared" si="0"/>
        <v>14425.488000000001</v>
      </c>
      <c r="M31" s="1436"/>
    </row>
    <row r="32" spans="2:13" ht="100" customHeight="1">
      <c r="B32" s="1445">
        <v>35</v>
      </c>
      <c r="C32" s="1444" t="s">
        <v>4790</v>
      </c>
      <c r="D32" s="1443" t="s">
        <v>579</v>
      </c>
      <c r="E32" s="1442"/>
      <c r="F32" s="1442" t="s">
        <v>4723</v>
      </c>
      <c r="G32" s="1440" t="s">
        <v>4789</v>
      </c>
      <c r="H32" s="1441" t="s">
        <v>4788</v>
      </c>
      <c r="I32" s="1440" t="s">
        <v>4720</v>
      </c>
      <c r="J32" s="1439">
        <v>36</v>
      </c>
      <c r="K32" s="1438">
        <v>359.67800000000005</v>
      </c>
      <c r="L32" s="1437">
        <f t="shared" si="0"/>
        <v>12948.408000000001</v>
      </c>
      <c r="M32" s="1436"/>
    </row>
    <row r="33" spans="2:13" ht="100" customHeight="1">
      <c r="B33" s="1445">
        <v>36</v>
      </c>
      <c r="C33" s="1446" t="s">
        <v>4787</v>
      </c>
      <c r="D33" s="1443" t="s">
        <v>579</v>
      </c>
      <c r="E33" s="1449"/>
      <c r="F33" s="1442" t="s">
        <v>4723</v>
      </c>
      <c r="G33" s="1440" t="s">
        <v>4786</v>
      </c>
      <c r="H33" s="1441" t="s">
        <v>4785</v>
      </c>
      <c r="I33" s="1440" t="s">
        <v>4720</v>
      </c>
      <c r="J33" s="1439">
        <v>36</v>
      </c>
      <c r="K33" s="1438">
        <v>179.36600000000001</v>
      </c>
      <c r="L33" s="1437">
        <f t="shared" si="0"/>
        <v>6457.1760000000004</v>
      </c>
      <c r="M33" s="1436"/>
    </row>
    <row r="34" spans="2:13" ht="100" customHeight="1">
      <c r="B34" s="1445">
        <v>37</v>
      </c>
      <c r="C34" s="1444" t="s">
        <v>4784</v>
      </c>
      <c r="D34" s="1443" t="s">
        <v>579</v>
      </c>
      <c r="E34" s="1449"/>
      <c r="F34" s="1442" t="s">
        <v>4723</v>
      </c>
      <c r="G34" s="1440" t="s">
        <v>4783</v>
      </c>
      <c r="H34" s="1441" t="s">
        <v>4782</v>
      </c>
      <c r="I34" s="1440" t="s">
        <v>4720</v>
      </c>
      <c r="J34" s="1439">
        <v>36</v>
      </c>
      <c r="K34" s="1438">
        <v>170.77500000000001</v>
      </c>
      <c r="L34" s="1437">
        <f t="shared" si="0"/>
        <v>6147.9000000000005</v>
      </c>
      <c r="M34" s="1436"/>
    </row>
    <row r="35" spans="2:13" ht="100" customHeight="1">
      <c r="B35" s="1445">
        <v>38</v>
      </c>
      <c r="C35" s="1446" t="s">
        <v>4781</v>
      </c>
      <c r="D35" s="1443" t="s">
        <v>579</v>
      </c>
      <c r="E35" s="1442"/>
      <c r="F35" s="1442" t="s">
        <v>4723</v>
      </c>
      <c r="G35" s="1440" t="s">
        <v>4780</v>
      </c>
      <c r="H35" s="1441" t="s">
        <v>4779</v>
      </c>
      <c r="I35" s="1440" t="s">
        <v>4720</v>
      </c>
      <c r="J35" s="1439">
        <v>72</v>
      </c>
      <c r="K35" s="1438">
        <v>148.83000000000001</v>
      </c>
      <c r="L35" s="1437">
        <f t="shared" si="0"/>
        <v>10715.76</v>
      </c>
      <c r="M35" s="1436"/>
    </row>
    <row r="36" spans="2:13" ht="100" customHeight="1">
      <c r="B36" s="1445">
        <v>39</v>
      </c>
      <c r="C36" s="1448" t="s">
        <v>4778</v>
      </c>
      <c r="D36" s="1443" t="s">
        <v>579</v>
      </c>
      <c r="E36" s="1442"/>
      <c r="F36" s="1442" t="s">
        <v>4723</v>
      </c>
      <c r="G36" s="1440" t="s">
        <v>4776</v>
      </c>
      <c r="H36" s="1441" t="s">
        <v>4775</v>
      </c>
      <c r="I36" s="1440" t="s">
        <v>4720</v>
      </c>
      <c r="J36" s="1439">
        <v>24</v>
      </c>
      <c r="K36" s="1438">
        <v>496.11100000000005</v>
      </c>
      <c r="L36" s="1437">
        <f t="shared" ref="L36:L61" si="1">+J36*K36</f>
        <v>11906.664000000001</v>
      </c>
      <c r="M36" s="1436"/>
    </row>
    <row r="37" spans="2:13" ht="100" customHeight="1">
      <c r="B37" s="1445">
        <v>40</v>
      </c>
      <c r="C37" s="1444" t="s">
        <v>4777</v>
      </c>
      <c r="D37" s="1443" t="s">
        <v>4749</v>
      </c>
      <c r="E37" s="1442"/>
      <c r="F37" s="1442" t="s">
        <v>4723</v>
      </c>
      <c r="G37" s="1440" t="s">
        <v>4776</v>
      </c>
      <c r="H37" s="1441" t="s">
        <v>4775</v>
      </c>
      <c r="I37" s="1440" t="s">
        <v>4720</v>
      </c>
      <c r="J37" s="1439">
        <v>24</v>
      </c>
      <c r="K37" s="1438">
        <v>496.11100000000005</v>
      </c>
      <c r="L37" s="1437">
        <f t="shared" si="1"/>
        <v>11906.664000000001</v>
      </c>
      <c r="M37" s="1436"/>
    </row>
    <row r="38" spans="2:13" ht="100" customHeight="1">
      <c r="B38" s="1445">
        <v>41</v>
      </c>
      <c r="C38" s="1447" t="s">
        <v>4774</v>
      </c>
      <c r="D38" s="1443" t="s">
        <v>4749</v>
      </c>
      <c r="E38" s="1442"/>
      <c r="F38" s="1442" t="s">
        <v>4723</v>
      </c>
      <c r="G38" s="1440" t="s">
        <v>4773</v>
      </c>
      <c r="H38" s="1441" t="s">
        <v>4772</v>
      </c>
      <c r="I38" s="1440" t="s">
        <v>4720</v>
      </c>
      <c r="J38" s="1439">
        <v>24</v>
      </c>
      <c r="K38" s="1438">
        <v>253.78100000000003</v>
      </c>
      <c r="L38" s="1437">
        <f t="shared" si="1"/>
        <v>6090.7440000000006</v>
      </c>
      <c r="M38" s="1436"/>
    </row>
    <row r="39" spans="2:13" ht="100" customHeight="1">
      <c r="B39" s="1445">
        <v>42</v>
      </c>
      <c r="C39" s="1447" t="s">
        <v>4771</v>
      </c>
      <c r="D39" s="1443" t="s">
        <v>4749</v>
      </c>
      <c r="E39" s="1442"/>
      <c r="F39" s="1442" t="s">
        <v>4723</v>
      </c>
      <c r="G39" s="1440" t="s">
        <v>4770</v>
      </c>
      <c r="H39" s="1441" t="s">
        <v>4769</v>
      </c>
      <c r="I39" s="1440" t="s">
        <v>4720</v>
      </c>
      <c r="J39" s="1439">
        <v>24</v>
      </c>
      <c r="K39" s="1438">
        <v>577.20300000000009</v>
      </c>
      <c r="L39" s="1437">
        <f t="shared" si="1"/>
        <v>13852.872000000003</v>
      </c>
      <c r="M39" s="1436"/>
    </row>
    <row r="40" spans="2:13" ht="100" customHeight="1">
      <c r="B40" s="1445">
        <v>43</v>
      </c>
      <c r="C40" s="1444" t="s">
        <v>4766</v>
      </c>
      <c r="D40" s="1443" t="s">
        <v>4749</v>
      </c>
      <c r="E40" s="1442"/>
      <c r="F40" s="1442" t="s">
        <v>4723</v>
      </c>
      <c r="G40" s="1440" t="s">
        <v>4768</v>
      </c>
      <c r="H40" s="1441" t="s">
        <v>4767</v>
      </c>
      <c r="I40" s="1440" t="s">
        <v>4720</v>
      </c>
      <c r="J40" s="1439">
        <v>36</v>
      </c>
      <c r="K40" s="1438">
        <v>338.69</v>
      </c>
      <c r="L40" s="1437">
        <f t="shared" si="1"/>
        <v>12192.84</v>
      </c>
      <c r="M40" s="1436"/>
    </row>
    <row r="41" spans="2:13" ht="100" customHeight="1">
      <c r="B41" s="1445">
        <v>44</v>
      </c>
      <c r="C41" s="1444" t="s">
        <v>4766</v>
      </c>
      <c r="D41" s="1443" t="s">
        <v>579</v>
      </c>
      <c r="E41" s="1442"/>
      <c r="F41" s="1442" t="s">
        <v>4723</v>
      </c>
      <c r="G41" s="1440" t="s">
        <v>4765</v>
      </c>
      <c r="H41" s="1441" t="s">
        <v>4764</v>
      </c>
      <c r="I41" s="1440" t="s">
        <v>4720</v>
      </c>
      <c r="J41" s="1439">
        <v>36</v>
      </c>
      <c r="K41" s="1438">
        <v>663.06899999999996</v>
      </c>
      <c r="L41" s="1437">
        <f t="shared" si="1"/>
        <v>23870.483999999997</v>
      </c>
      <c r="M41" s="1436"/>
    </row>
    <row r="42" spans="2:13" ht="100" customHeight="1">
      <c r="B42" s="1445">
        <v>45</v>
      </c>
      <c r="C42" s="1444" t="s">
        <v>4763</v>
      </c>
      <c r="D42" s="1443" t="s">
        <v>579</v>
      </c>
      <c r="E42" s="1442"/>
      <c r="F42" s="1442" t="s">
        <v>4723</v>
      </c>
      <c r="G42" s="1440" t="s">
        <v>4762</v>
      </c>
      <c r="H42" s="1441" t="s">
        <v>4761</v>
      </c>
      <c r="I42" s="1440" t="s">
        <v>4720</v>
      </c>
      <c r="J42" s="1439">
        <v>24</v>
      </c>
      <c r="K42" s="1438">
        <v>729.8610000000001</v>
      </c>
      <c r="L42" s="1437">
        <f t="shared" si="1"/>
        <v>17516.664000000004</v>
      </c>
      <c r="M42" s="1436"/>
    </row>
    <row r="43" spans="2:13" ht="100" customHeight="1">
      <c r="B43" s="1445">
        <v>46</v>
      </c>
      <c r="C43" s="1447" t="s">
        <v>4758</v>
      </c>
      <c r="D43" s="1443" t="s">
        <v>579</v>
      </c>
      <c r="E43" s="1442"/>
      <c r="F43" s="1442" t="s">
        <v>4723</v>
      </c>
      <c r="G43" s="1440" t="s">
        <v>4760</v>
      </c>
      <c r="H43" s="1441" t="s">
        <v>4759</v>
      </c>
      <c r="I43" s="1440" t="s">
        <v>4720</v>
      </c>
      <c r="J43" s="1439">
        <v>24</v>
      </c>
      <c r="K43" s="1438">
        <v>412.15900000000005</v>
      </c>
      <c r="L43" s="1437">
        <f t="shared" si="1"/>
        <v>9891.8160000000007</v>
      </c>
      <c r="M43" s="1436"/>
    </row>
    <row r="44" spans="2:13" ht="100" customHeight="1">
      <c r="B44" s="1445">
        <v>47</v>
      </c>
      <c r="C44" s="1447" t="s">
        <v>4758</v>
      </c>
      <c r="D44" s="1443" t="s">
        <v>579</v>
      </c>
      <c r="E44" s="1442"/>
      <c r="F44" s="1442" t="s">
        <v>4723</v>
      </c>
      <c r="G44" s="1440" t="s">
        <v>4757</v>
      </c>
      <c r="H44" s="1441" t="s">
        <v>4756</v>
      </c>
      <c r="I44" s="1440" t="s">
        <v>4720</v>
      </c>
      <c r="J44" s="1439">
        <v>24</v>
      </c>
      <c r="K44" s="1438">
        <v>580.07400000000007</v>
      </c>
      <c r="L44" s="1437">
        <f t="shared" si="1"/>
        <v>13921.776000000002</v>
      </c>
      <c r="M44" s="1436"/>
    </row>
    <row r="45" spans="2:13" ht="100" customHeight="1">
      <c r="B45" s="1445">
        <v>48</v>
      </c>
      <c r="C45" s="1444" t="s">
        <v>4753</v>
      </c>
      <c r="D45" s="1443" t="s">
        <v>4749</v>
      </c>
      <c r="E45" s="1442"/>
      <c r="F45" s="1442" t="s">
        <v>4723</v>
      </c>
      <c r="G45" s="1440" t="s">
        <v>4755</v>
      </c>
      <c r="H45" s="1441" t="s">
        <v>4754</v>
      </c>
      <c r="I45" s="1440" t="s">
        <v>4720</v>
      </c>
      <c r="J45" s="1439">
        <v>24</v>
      </c>
      <c r="K45" s="1438">
        <v>337.733</v>
      </c>
      <c r="L45" s="1437">
        <f t="shared" si="1"/>
        <v>8105.5920000000006</v>
      </c>
      <c r="M45" s="1436"/>
    </row>
    <row r="46" spans="2:13" ht="100" customHeight="1">
      <c r="B46" s="1445">
        <v>49</v>
      </c>
      <c r="C46" s="1444" t="s">
        <v>4753</v>
      </c>
      <c r="D46" s="1443" t="s">
        <v>579</v>
      </c>
      <c r="E46" s="1442"/>
      <c r="F46" s="1442" t="s">
        <v>4723</v>
      </c>
      <c r="G46" s="1440" t="s">
        <v>4737</v>
      </c>
      <c r="H46" s="1441" t="s">
        <v>4736</v>
      </c>
      <c r="I46" s="1440" t="s">
        <v>4720</v>
      </c>
      <c r="J46" s="1439">
        <v>24</v>
      </c>
      <c r="K46" s="1438">
        <v>486.57400000000001</v>
      </c>
      <c r="L46" s="1437">
        <f t="shared" si="1"/>
        <v>11677.776</v>
      </c>
      <c r="M46" s="1436"/>
    </row>
    <row r="47" spans="2:13" ht="100" customHeight="1">
      <c r="B47" s="1445">
        <v>50</v>
      </c>
      <c r="C47" s="1444" t="s">
        <v>4753</v>
      </c>
      <c r="D47" s="1443" t="s">
        <v>579</v>
      </c>
      <c r="E47" s="1442"/>
      <c r="F47" s="1442" t="s">
        <v>4723</v>
      </c>
      <c r="G47" s="1440" t="s">
        <v>4752</v>
      </c>
      <c r="H47" s="1441" t="s">
        <v>4751</v>
      </c>
      <c r="I47" s="1440" t="s">
        <v>4720</v>
      </c>
      <c r="J47" s="1439">
        <v>24</v>
      </c>
      <c r="K47" s="1438">
        <v>473.22</v>
      </c>
      <c r="L47" s="1437">
        <f t="shared" si="1"/>
        <v>11357.28</v>
      </c>
      <c r="M47" s="1436"/>
    </row>
    <row r="48" spans="2:13" ht="100" customHeight="1">
      <c r="B48" s="1445">
        <v>51</v>
      </c>
      <c r="C48" s="1444" t="s">
        <v>4753</v>
      </c>
      <c r="D48" s="1443" t="s">
        <v>579</v>
      </c>
      <c r="E48" s="1442"/>
      <c r="F48" s="1442" t="s">
        <v>4723</v>
      </c>
      <c r="G48" s="1440" t="s">
        <v>4752</v>
      </c>
      <c r="H48" s="1441" t="s">
        <v>4751</v>
      </c>
      <c r="I48" s="1440" t="s">
        <v>4720</v>
      </c>
      <c r="J48" s="1439">
        <v>24</v>
      </c>
      <c r="K48" s="1438">
        <v>473.22</v>
      </c>
      <c r="L48" s="1437">
        <f t="shared" si="1"/>
        <v>11357.28</v>
      </c>
      <c r="M48" s="1436"/>
    </row>
    <row r="49" spans="2:13" ht="100" customHeight="1">
      <c r="B49" s="1445">
        <v>52</v>
      </c>
      <c r="C49" s="1444" t="s">
        <v>4753</v>
      </c>
      <c r="D49" s="1443" t="s">
        <v>579</v>
      </c>
      <c r="E49" s="1442"/>
      <c r="F49" s="1442" t="s">
        <v>4723</v>
      </c>
      <c r="G49" s="1440" t="s">
        <v>4752</v>
      </c>
      <c r="H49" s="1441" t="s">
        <v>4751</v>
      </c>
      <c r="I49" s="1440" t="s">
        <v>4720</v>
      </c>
      <c r="J49" s="1439">
        <v>24</v>
      </c>
      <c r="K49" s="1438">
        <v>473.22</v>
      </c>
      <c r="L49" s="1437">
        <f t="shared" si="1"/>
        <v>11357.28</v>
      </c>
      <c r="M49" s="1436"/>
    </row>
    <row r="50" spans="2:13" ht="100" customHeight="1">
      <c r="B50" s="1445">
        <v>53</v>
      </c>
      <c r="C50" s="1444" t="s">
        <v>4753</v>
      </c>
      <c r="D50" s="1443" t="s">
        <v>579</v>
      </c>
      <c r="E50" s="1442"/>
      <c r="F50" s="1442" t="s">
        <v>4723</v>
      </c>
      <c r="G50" s="1440" t="s">
        <v>4752</v>
      </c>
      <c r="H50" s="1441" t="s">
        <v>4751</v>
      </c>
      <c r="I50" s="1440" t="s">
        <v>4720</v>
      </c>
      <c r="J50" s="1439">
        <v>24</v>
      </c>
      <c r="K50" s="1438">
        <v>473.22</v>
      </c>
      <c r="L50" s="1437">
        <f t="shared" si="1"/>
        <v>11357.28</v>
      </c>
      <c r="M50" s="1436"/>
    </row>
    <row r="51" spans="2:13" ht="100" customHeight="1">
      <c r="B51" s="1445">
        <v>54</v>
      </c>
      <c r="C51" s="1444" t="s">
        <v>4753</v>
      </c>
      <c r="D51" s="1443" t="s">
        <v>579</v>
      </c>
      <c r="E51" s="1442"/>
      <c r="F51" s="1442" t="s">
        <v>4723</v>
      </c>
      <c r="G51" s="1440" t="s">
        <v>4752</v>
      </c>
      <c r="H51" s="1441" t="s">
        <v>4751</v>
      </c>
      <c r="I51" s="1440" t="s">
        <v>4720</v>
      </c>
      <c r="J51" s="1439">
        <v>24</v>
      </c>
      <c r="K51" s="1438">
        <v>473.22</v>
      </c>
      <c r="L51" s="1437">
        <f t="shared" si="1"/>
        <v>11357.28</v>
      </c>
      <c r="M51" s="1436"/>
    </row>
    <row r="52" spans="2:13" ht="100" customHeight="1">
      <c r="B52" s="1445">
        <v>55</v>
      </c>
      <c r="C52" s="1447" t="s">
        <v>4750</v>
      </c>
      <c r="D52" s="1443" t="s">
        <v>4749</v>
      </c>
      <c r="E52" s="1442"/>
      <c r="F52" s="1442" t="s">
        <v>4723</v>
      </c>
      <c r="G52" s="1440" t="s">
        <v>4748</v>
      </c>
      <c r="H52" s="1441" t="s">
        <v>4747</v>
      </c>
      <c r="I52" s="1440" t="s">
        <v>4720</v>
      </c>
      <c r="J52" s="1439">
        <v>12</v>
      </c>
      <c r="K52" s="1438">
        <v>283.36000000000007</v>
      </c>
      <c r="L52" s="1437">
        <f t="shared" si="1"/>
        <v>3400.3200000000006</v>
      </c>
      <c r="M52" s="1436"/>
    </row>
    <row r="53" spans="2:13" ht="100" customHeight="1">
      <c r="B53" s="1445">
        <v>56</v>
      </c>
      <c r="C53" s="1447" t="s">
        <v>4746</v>
      </c>
      <c r="D53" s="1443" t="s">
        <v>579</v>
      </c>
      <c r="E53" s="1442"/>
      <c r="F53" s="1442" t="s">
        <v>4723</v>
      </c>
      <c r="G53" s="1440" t="s">
        <v>4745</v>
      </c>
      <c r="H53" s="1441" t="s">
        <v>4744</v>
      </c>
      <c r="I53" s="1440" t="s">
        <v>4720</v>
      </c>
      <c r="J53" s="1439">
        <v>36</v>
      </c>
      <c r="K53" s="1438">
        <v>651.62900000000002</v>
      </c>
      <c r="L53" s="1437">
        <f t="shared" si="1"/>
        <v>23458.644</v>
      </c>
      <c r="M53" s="1436"/>
    </row>
    <row r="54" spans="2:13" ht="100" customHeight="1">
      <c r="B54" s="1445">
        <v>57</v>
      </c>
      <c r="C54" s="1447" t="s">
        <v>4743</v>
      </c>
      <c r="D54" s="1443" t="s">
        <v>579</v>
      </c>
      <c r="E54" s="1442"/>
      <c r="F54" s="1442" t="s">
        <v>4723</v>
      </c>
      <c r="G54" s="1440" t="s">
        <v>4742</v>
      </c>
      <c r="H54" s="1441" t="s">
        <v>4741</v>
      </c>
      <c r="I54" s="1440" t="s">
        <v>4720</v>
      </c>
      <c r="J54" s="1439">
        <v>36</v>
      </c>
      <c r="K54" s="1438">
        <v>280.5</v>
      </c>
      <c r="L54" s="1437">
        <f t="shared" si="1"/>
        <v>10098</v>
      </c>
      <c r="M54" s="1436"/>
    </row>
    <row r="55" spans="2:13" ht="100" customHeight="1">
      <c r="B55" s="1445">
        <v>58</v>
      </c>
      <c r="C55" s="1447" t="s">
        <v>4738</v>
      </c>
      <c r="D55" s="1443" t="s">
        <v>579</v>
      </c>
      <c r="E55" s="1442"/>
      <c r="F55" s="1442" t="s">
        <v>4723</v>
      </c>
      <c r="G55" s="1440" t="s">
        <v>4740</v>
      </c>
      <c r="H55" s="1441" t="s">
        <v>4739</v>
      </c>
      <c r="I55" s="1440" t="s">
        <v>4720</v>
      </c>
      <c r="J55" s="1439">
        <v>36</v>
      </c>
      <c r="K55" s="1438">
        <v>663.06899999999996</v>
      </c>
      <c r="L55" s="1437">
        <f t="shared" si="1"/>
        <v>23870.483999999997</v>
      </c>
      <c r="M55" s="1436"/>
    </row>
    <row r="56" spans="2:13" ht="100" customHeight="1">
      <c r="B56" s="1445">
        <v>59</v>
      </c>
      <c r="C56" s="1447" t="s">
        <v>4738</v>
      </c>
      <c r="D56" s="1443" t="s">
        <v>579</v>
      </c>
      <c r="E56" s="1442"/>
      <c r="F56" s="1442" t="s">
        <v>4723</v>
      </c>
      <c r="G56" s="1440" t="s">
        <v>4737</v>
      </c>
      <c r="H56" s="1441" t="s">
        <v>4736</v>
      </c>
      <c r="I56" s="1440" t="s">
        <v>4720</v>
      </c>
      <c r="J56" s="1439">
        <v>12</v>
      </c>
      <c r="K56" s="1438">
        <v>486.57400000000001</v>
      </c>
      <c r="L56" s="1437">
        <f t="shared" si="1"/>
        <v>5838.8879999999999</v>
      </c>
      <c r="M56" s="1436"/>
    </row>
    <row r="57" spans="2:13" ht="100" customHeight="1">
      <c r="B57" s="1445">
        <v>60</v>
      </c>
      <c r="C57" s="1446" t="s">
        <v>4733</v>
      </c>
      <c r="D57" s="1443" t="s">
        <v>579</v>
      </c>
      <c r="E57" s="1442"/>
      <c r="F57" s="1442" t="s">
        <v>4723</v>
      </c>
      <c r="G57" s="1440" t="s">
        <v>4735</v>
      </c>
      <c r="H57" s="1441" t="s">
        <v>4734</v>
      </c>
      <c r="I57" s="1440" t="s">
        <v>4720</v>
      </c>
      <c r="J57" s="1439">
        <v>48</v>
      </c>
      <c r="K57" s="1438">
        <v>663.06899999999996</v>
      </c>
      <c r="L57" s="1437">
        <f t="shared" si="1"/>
        <v>31827.311999999998</v>
      </c>
      <c r="M57" s="1436"/>
    </row>
    <row r="58" spans="2:13" ht="100" customHeight="1">
      <c r="B58" s="1445">
        <v>61</v>
      </c>
      <c r="C58" s="1446" t="s">
        <v>4733</v>
      </c>
      <c r="D58" s="1443" t="s">
        <v>579</v>
      </c>
      <c r="E58" s="1442"/>
      <c r="F58" s="1442" t="s">
        <v>4723</v>
      </c>
      <c r="G58" s="1440" t="s">
        <v>4732</v>
      </c>
      <c r="H58" s="1441" t="s">
        <v>4731</v>
      </c>
      <c r="I58" s="1440" t="s">
        <v>4720</v>
      </c>
      <c r="J58" s="1439">
        <v>84</v>
      </c>
      <c r="K58" s="1438">
        <v>971.23400000000015</v>
      </c>
      <c r="L58" s="1437">
        <f t="shared" si="1"/>
        <v>81583.656000000017</v>
      </c>
      <c r="M58" s="1436"/>
    </row>
    <row r="59" spans="2:13" ht="100" customHeight="1">
      <c r="B59" s="1445">
        <v>63</v>
      </c>
      <c r="C59" s="1446" t="s">
        <v>4730</v>
      </c>
      <c r="D59" s="1443" t="s">
        <v>4726</v>
      </c>
      <c r="E59" s="1442"/>
      <c r="F59" s="1442" t="s">
        <v>4723</v>
      </c>
      <c r="G59" s="1440" t="s">
        <v>4729</v>
      </c>
      <c r="H59" s="1441" t="s">
        <v>4728</v>
      </c>
      <c r="I59" s="1440" t="s">
        <v>4720</v>
      </c>
      <c r="J59" s="1439">
        <v>24</v>
      </c>
      <c r="K59" s="1438">
        <v>146.92699999999999</v>
      </c>
      <c r="L59" s="1437">
        <f t="shared" si="1"/>
        <v>3526.2479999999996</v>
      </c>
      <c r="M59" s="1436"/>
    </row>
    <row r="60" spans="2:13" ht="100" customHeight="1">
      <c r="B60" s="1445">
        <v>64</v>
      </c>
      <c r="C60" s="1444" t="s">
        <v>4727</v>
      </c>
      <c r="D60" s="1443" t="s">
        <v>4726</v>
      </c>
      <c r="E60" s="1442"/>
      <c r="F60" s="1442" t="s">
        <v>4723</v>
      </c>
      <c r="G60" s="1440" t="s">
        <v>4725</v>
      </c>
      <c r="H60" s="1441" t="s">
        <v>4724</v>
      </c>
      <c r="I60" s="1440" t="s">
        <v>4720</v>
      </c>
      <c r="J60" s="1439">
        <v>48</v>
      </c>
      <c r="K60" s="1438">
        <v>150.744</v>
      </c>
      <c r="L60" s="1437">
        <f t="shared" si="1"/>
        <v>7235.7119999999995</v>
      </c>
      <c r="M60" s="1436"/>
    </row>
    <row r="61" spans="2:13" ht="100" customHeight="1">
      <c r="B61" s="1445">
        <v>65</v>
      </c>
      <c r="C61" s="1444" t="s">
        <v>284</v>
      </c>
      <c r="D61" s="1443" t="s">
        <v>579</v>
      </c>
      <c r="E61" s="1442"/>
      <c r="F61" s="1442" t="s">
        <v>4723</v>
      </c>
      <c r="G61" s="1440" t="s">
        <v>4722</v>
      </c>
      <c r="H61" s="1441" t="s">
        <v>4721</v>
      </c>
      <c r="I61" s="1440" t="s">
        <v>4720</v>
      </c>
      <c r="J61" s="1439">
        <v>12</v>
      </c>
      <c r="K61" s="1438">
        <v>191.76300000000003</v>
      </c>
      <c r="L61" s="1437">
        <f t="shared" si="1"/>
        <v>2301.1560000000004</v>
      </c>
      <c r="M61" s="1436"/>
    </row>
    <row r="62" spans="2:13" ht="26.15" customHeight="1">
      <c r="B62" s="1604" t="s">
        <v>4719</v>
      </c>
      <c r="C62" s="1605"/>
      <c r="D62" s="1605"/>
      <c r="E62" s="1605"/>
      <c r="F62" s="1605"/>
      <c r="G62" s="1605"/>
      <c r="H62" s="1605"/>
      <c r="I62" s="1605"/>
      <c r="J62" s="1605"/>
      <c r="K62" s="1435"/>
      <c r="L62" s="1434">
        <f>SUM(L4:L61)</f>
        <v>1166998.4039999999</v>
      </c>
    </row>
  </sheetData>
  <dataConsolidate/>
  <mergeCells count="2">
    <mergeCell ref="B62:J62"/>
    <mergeCell ref="B2:L2"/>
  </mergeCells>
  <printOptions horizontalCentered="1"/>
  <pageMargins left="0.39370078740157483" right="0.31496062992125984" top="0.43307086614173229" bottom="0.74803149606299213" header="0.31496062992125984" footer="0.31496062992125984"/>
  <pageSetup scale="68" orientation="portrait" horizontalDpi="360" verticalDpi="360" r:id="rId1"/>
  <headerFooter>
    <oddFooter>&amp;C&amp;P</oddFooter>
  </headerFooter>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I63"/>
  <sheetViews>
    <sheetView showGridLines="0" topLeftCell="C59" workbookViewId="0">
      <selection activeCell="H62" sqref="H62"/>
    </sheetView>
  </sheetViews>
  <sheetFormatPr defaultColWidth="8.81640625" defaultRowHeight="15" customHeight="1"/>
  <cols>
    <col min="1" max="1" width="8.26953125" style="409" customWidth="1"/>
    <col min="2" max="2" width="23" style="374" customWidth="1"/>
    <col min="3" max="3" width="27.26953125" style="374" customWidth="1"/>
    <col min="4" max="4" width="17.26953125" style="374" customWidth="1"/>
    <col min="5" max="6" width="31.7265625" style="374" customWidth="1"/>
    <col min="7" max="7" width="9.1796875" style="374" customWidth="1"/>
    <col min="8" max="8" width="13.1796875" style="410" customWidth="1"/>
    <col min="9" max="9" width="15.54296875" style="374" bestFit="1" customWidth="1"/>
    <col min="10" max="16384" width="8.81640625" style="374"/>
  </cols>
  <sheetData>
    <row r="1" spans="1:9" ht="15" customHeight="1" thickBot="1">
      <c r="A1" s="1616" t="s">
        <v>2354</v>
      </c>
      <c r="B1" s="1617"/>
      <c r="C1" s="1617"/>
      <c r="D1" s="1617"/>
      <c r="E1" s="1617"/>
      <c r="F1" s="1617"/>
      <c r="G1" s="1617"/>
      <c r="H1" s="1617"/>
    </row>
    <row r="2" spans="1:9" ht="30" customHeight="1">
      <c r="A2" s="375" t="s">
        <v>4203</v>
      </c>
      <c r="B2" s="376" t="s">
        <v>4204</v>
      </c>
      <c r="C2" s="376" t="s">
        <v>655</v>
      </c>
      <c r="D2" s="376" t="s">
        <v>3175</v>
      </c>
      <c r="E2" s="377" t="s">
        <v>3153</v>
      </c>
      <c r="F2" s="376" t="s">
        <v>3154</v>
      </c>
      <c r="G2" s="378" t="s">
        <v>4449</v>
      </c>
      <c r="H2" s="378" t="s">
        <v>3155</v>
      </c>
      <c r="I2" s="378" t="s">
        <v>3180</v>
      </c>
    </row>
    <row r="3" spans="1:9" ht="17.149999999999999" customHeight="1">
      <c r="A3" s="1618" t="s">
        <v>2355</v>
      </c>
      <c r="B3" s="1619"/>
      <c r="C3" s="1619"/>
      <c r="D3" s="1619"/>
      <c r="E3" s="1619"/>
      <c r="F3" s="1619"/>
      <c r="G3" s="1619"/>
      <c r="H3" s="1619"/>
      <c r="I3" s="1420"/>
    </row>
    <row r="4" spans="1:9" ht="53.25" customHeight="1">
      <c r="A4" s="379">
        <v>1</v>
      </c>
      <c r="B4" s="380" t="s">
        <v>2356</v>
      </c>
      <c r="C4" s="380" t="s">
        <v>2357</v>
      </c>
      <c r="D4" s="1612"/>
      <c r="E4" s="1610"/>
      <c r="F4" s="381" t="s">
        <v>4145</v>
      </c>
      <c r="G4" s="1424">
        <v>700</v>
      </c>
      <c r="H4" s="1426">
        <v>115.7</v>
      </c>
      <c r="I4" s="1426">
        <f>H4*G4</f>
        <v>80990</v>
      </c>
    </row>
    <row r="5" spans="1:9" ht="53.25" customHeight="1">
      <c r="A5" s="379">
        <v>2</v>
      </c>
      <c r="B5" s="380" t="s">
        <v>2358</v>
      </c>
      <c r="C5" s="380" t="s">
        <v>2359</v>
      </c>
      <c r="D5" s="1612"/>
      <c r="E5" s="1613"/>
      <c r="F5" s="381" t="s">
        <v>4146</v>
      </c>
      <c r="G5" s="1424">
        <v>1200</v>
      </c>
      <c r="H5" s="1426">
        <v>215.8</v>
      </c>
      <c r="I5" s="1426">
        <f t="shared" ref="I5:I62" si="0">H5*G5</f>
        <v>258960</v>
      </c>
    </row>
    <row r="6" spans="1:9" ht="53.25" customHeight="1">
      <c r="A6" s="379">
        <v>3</v>
      </c>
      <c r="B6" s="380" t="s">
        <v>2360</v>
      </c>
      <c r="C6" s="380" t="s">
        <v>2361</v>
      </c>
      <c r="D6" s="1612"/>
      <c r="E6" s="1611"/>
      <c r="F6" s="381" t="s">
        <v>4147</v>
      </c>
      <c r="G6" s="1424">
        <v>1200</v>
      </c>
      <c r="H6" s="1426">
        <v>228.8</v>
      </c>
      <c r="I6" s="1426">
        <f t="shared" si="0"/>
        <v>274560</v>
      </c>
    </row>
    <row r="7" spans="1:9" ht="51" customHeight="1">
      <c r="A7" s="383">
        <v>4</v>
      </c>
      <c r="B7" s="384" t="s">
        <v>2362</v>
      </c>
      <c r="C7" s="384" t="s">
        <v>1725</v>
      </c>
      <c r="D7" s="1615"/>
      <c r="E7" s="1610"/>
      <c r="F7" s="1423" t="s">
        <v>4148</v>
      </c>
      <c r="G7" s="1424">
        <v>0</v>
      </c>
      <c r="H7" s="1426">
        <v>262.60000000000002</v>
      </c>
      <c r="I7" s="1426">
        <f t="shared" si="0"/>
        <v>0</v>
      </c>
    </row>
    <row r="8" spans="1:9" ht="51" customHeight="1">
      <c r="A8" s="383">
        <v>5</v>
      </c>
      <c r="B8" s="384" t="s">
        <v>2362</v>
      </c>
      <c r="C8" s="384" t="s">
        <v>2363</v>
      </c>
      <c r="D8" s="1615"/>
      <c r="E8" s="1613"/>
      <c r="F8" s="381" t="s">
        <v>4149</v>
      </c>
      <c r="G8" s="1424">
        <v>0</v>
      </c>
      <c r="H8" s="1426">
        <v>353.6</v>
      </c>
      <c r="I8" s="1426">
        <f t="shared" si="0"/>
        <v>0</v>
      </c>
    </row>
    <row r="9" spans="1:9" ht="51" customHeight="1">
      <c r="A9" s="383">
        <v>6</v>
      </c>
      <c r="B9" s="384" t="s">
        <v>2362</v>
      </c>
      <c r="C9" s="384" t="s">
        <v>1766</v>
      </c>
      <c r="D9" s="1615"/>
      <c r="E9" s="1611"/>
      <c r="F9" s="381" t="s">
        <v>4150</v>
      </c>
      <c r="G9" s="1424">
        <v>0</v>
      </c>
      <c r="H9" s="1426">
        <v>414.70000000000005</v>
      </c>
      <c r="I9" s="1426">
        <f t="shared" si="0"/>
        <v>0</v>
      </c>
    </row>
    <row r="10" spans="1:9" ht="96.75" customHeight="1">
      <c r="A10" s="379">
        <v>7</v>
      </c>
      <c r="B10" s="380" t="s">
        <v>2364</v>
      </c>
      <c r="C10" s="380" t="s">
        <v>2365</v>
      </c>
      <c r="D10" s="385"/>
      <c r="E10" s="386"/>
      <c r="F10" s="387" t="s">
        <v>4151</v>
      </c>
      <c r="G10" s="1424">
        <v>160</v>
      </c>
      <c r="H10" s="1426">
        <v>338</v>
      </c>
      <c r="I10" s="1426">
        <f t="shared" si="0"/>
        <v>54080</v>
      </c>
    </row>
    <row r="11" spans="1:9" ht="64.5" customHeight="1">
      <c r="A11" s="379">
        <v>8</v>
      </c>
      <c r="B11" s="380" t="s">
        <v>2366</v>
      </c>
      <c r="C11" s="380" t="s">
        <v>2367</v>
      </c>
      <c r="D11" s="1612"/>
      <c r="E11" s="386"/>
      <c r="F11" s="387" t="s">
        <v>4152</v>
      </c>
      <c r="G11" s="1424">
        <v>1200</v>
      </c>
      <c r="H11" s="1426">
        <v>97.5</v>
      </c>
      <c r="I11" s="1426">
        <f t="shared" si="0"/>
        <v>117000</v>
      </c>
    </row>
    <row r="12" spans="1:9" ht="64.5" customHeight="1">
      <c r="A12" s="379">
        <v>9</v>
      </c>
      <c r="B12" s="380" t="s">
        <v>2366</v>
      </c>
      <c r="C12" s="380" t="s">
        <v>2368</v>
      </c>
      <c r="D12" s="1612"/>
      <c r="E12" s="386"/>
      <c r="F12" s="387" t="s">
        <v>4153</v>
      </c>
      <c r="G12" s="1424">
        <v>1200</v>
      </c>
      <c r="H12" s="1426">
        <v>97.5</v>
      </c>
      <c r="I12" s="1426">
        <f t="shared" si="0"/>
        <v>117000</v>
      </c>
    </row>
    <row r="13" spans="1:9" ht="72" customHeight="1">
      <c r="A13" s="379">
        <v>10</v>
      </c>
      <c r="B13" s="380" t="s">
        <v>2369</v>
      </c>
      <c r="C13" s="380" t="s">
        <v>2370</v>
      </c>
      <c r="D13" s="385"/>
      <c r="E13" s="386"/>
      <c r="F13" s="387" t="s">
        <v>4154</v>
      </c>
      <c r="G13" s="1424">
        <v>1200</v>
      </c>
      <c r="H13" s="1426">
        <v>70.2</v>
      </c>
      <c r="I13" s="1426">
        <f t="shared" si="0"/>
        <v>84240</v>
      </c>
    </row>
    <row r="14" spans="1:9" ht="75" customHeight="1">
      <c r="A14" s="383">
        <v>11</v>
      </c>
      <c r="B14" s="384" t="s">
        <v>2371</v>
      </c>
      <c r="C14" s="384" t="s">
        <v>2372</v>
      </c>
      <c r="D14" s="1615"/>
      <c r="E14" s="386"/>
      <c r="F14" s="387" t="s">
        <v>4155</v>
      </c>
      <c r="G14" s="1424">
        <v>1200</v>
      </c>
      <c r="H14" s="1426">
        <v>123.5</v>
      </c>
      <c r="I14" s="1426">
        <f t="shared" si="0"/>
        <v>148200</v>
      </c>
    </row>
    <row r="15" spans="1:9" ht="75" customHeight="1">
      <c r="A15" s="383">
        <v>12</v>
      </c>
      <c r="B15" s="384" t="s">
        <v>2373</v>
      </c>
      <c r="C15" s="384" t="s">
        <v>2374</v>
      </c>
      <c r="D15" s="1615"/>
      <c r="E15" s="386"/>
      <c r="F15" s="387" t="s">
        <v>4156</v>
      </c>
      <c r="G15" s="1428"/>
      <c r="H15" s="1426">
        <v>200.2</v>
      </c>
      <c r="I15" s="1426">
        <f t="shared" si="0"/>
        <v>0</v>
      </c>
    </row>
    <row r="16" spans="1:9" ht="63" customHeight="1">
      <c r="A16" s="379">
        <v>13</v>
      </c>
      <c r="B16" s="380" t="s">
        <v>2375</v>
      </c>
      <c r="C16" s="380" t="s">
        <v>2376</v>
      </c>
      <c r="D16" s="385"/>
      <c r="E16" s="386"/>
      <c r="F16" s="387" t="s">
        <v>4157</v>
      </c>
      <c r="G16" s="1424">
        <v>200</v>
      </c>
      <c r="H16" s="1426">
        <v>261.3</v>
      </c>
      <c r="I16" s="1426">
        <f t="shared" si="0"/>
        <v>52260</v>
      </c>
    </row>
    <row r="17" spans="1:9" ht="64.5" customHeight="1">
      <c r="A17" s="383">
        <v>14</v>
      </c>
      <c r="B17" s="384" t="s">
        <v>2377</v>
      </c>
      <c r="C17" s="384" t="s">
        <v>2378</v>
      </c>
      <c r="D17" s="1615"/>
      <c r="E17" s="1610"/>
      <c r="F17" s="387" t="s">
        <v>4158</v>
      </c>
      <c r="G17" s="1424">
        <v>300</v>
      </c>
      <c r="H17" s="1426">
        <v>98.800000000000011</v>
      </c>
      <c r="I17" s="1426">
        <f t="shared" si="0"/>
        <v>29640.000000000004</v>
      </c>
    </row>
    <row r="18" spans="1:9" ht="64.5" customHeight="1">
      <c r="A18" s="383">
        <v>15</v>
      </c>
      <c r="B18" s="388" t="s">
        <v>2379</v>
      </c>
      <c r="C18" s="384" t="s">
        <v>2380</v>
      </c>
      <c r="D18" s="1615"/>
      <c r="E18" s="1611"/>
      <c r="F18" s="387" t="s">
        <v>4159</v>
      </c>
      <c r="G18" s="1424">
        <v>300</v>
      </c>
      <c r="H18" s="1426">
        <v>84.5</v>
      </c>
      <c r="I18" s="1426">
        <f t="shared" si="0"/>
        <v>25350</v>
      </c>
    </row>
    <row r="19" spans="1:9" ht="61.5" customHeight="1">
      <c r="A19" s="379">
        <v>16</v>
      </c>
      <c r="B19" s="380" t="s">
        <v>2381</v>
      </c>
      <c r="C19" s="380" t="s">
        <v>2382</v>
      </c>
      <c r="D19" s="385"/>
      <c r="E19" s="386"/>
      <c r="F19" s="1425" t="s">
        <v>4160</v>
      </c>
      <c r="G19" s="1424">
        <v>1000</v>
      </c>
      <c r="H19" s="1426">
        <v>144.30000000000001</v>
      </c>
      <c r="I19" s="1426">
        <f t="shared" si="0"/>
        <v>144300</v>
      </c>
    </row>
    <row r="20" spans="1:9" ht="61.5" customHeight="1">
      <c r="A20" s="379">
        <v>17</v>
      </c>
      <c r="B20" s="380" t="s">
        <v>2383</v>
      </c>
      <c r="C20" s="380" t="s">
        <v>2384</v>
      </c>
      <c r="D20" s="1612"/>
      <c r="E20" s="386"/>
      <c r="F20" s="387" t="s">
        <v>4161</v>
      </c>
      <c r="G20" s="1424">
        <v>1200</v>
      </c>
      <c r="H20" s="1426">
        <v>93.6</v>
      </c>
      <c r="I20" s="1426">
        <f t="shared" si="0"/>
        <v>112320</v>
      </c>
    </row>
    <row r="21" spans="1:9" ht="61.5" customHeight="1">
      <c r="A21" s="379">
        <v>18</v>
      </c>
      <c r="B21" s="380" t="s">
        <v>2385</v>
      </c>
      <c r="C21" s="380" t="s">
        <v>2386</v>
      </c>
      <c r="D21" s="1612"/>
      <c r="E21" s="386"/>
      <c r="F21" s="387" t="s">
        <v>4162</v>
      </c>
      <c r="G21" s="1424">
        <v>1200</v>
      </c>
      <c r="H21" s="1426">
        <v>85.800000000000011</v>
      </c>
      <c r="I21" s="1426">
        <f t="shared" si="0"/>
        <v>102960.00000000001</v>
      </c>
    </row>
    <row r="22" spans="1:9" ht="74.25" customHeight="1">
      <c r="A22" s="379">
        <v>19</v>
      </c>
      <c r="B22" s="380" t="s">
        <v>2387</v>
      </c>
      <c r="C22" s="380" t="s">
        <v>2388</v>
      </c>
      <c r="D22" s="1612"/>
      <c r="E22" s="386"/>
      <c r="F22" s="387" t="s">
        <v>4163</v>
      </c>
      <c r="G22" s="1424">
        <v>0</v>
      </c>
      <c r="H22" s="1426">
        <v>93.6</v>
      </c>
      <c r="I22" s="1426">
        <f t="shared" si="0"/>
        <v>0</v>
      </c>
    </row>
    <row r="23" spans="1:9" ht="74.25" customHeight="1">
      <c r="A23" s="379">
        <v>20</v>
      </c>
      <c r="B23" s="380" t="s">
        <v>2389</v>
      </c>
      <c r="C23" s="380" t="s">
        <v>2390</v>
      </c>
      <c r="D23" s="1612"/>
      <c r="E23" s="386"/>
      <c r="F23" s="387" t="s">
        <v>4164</v>
      </c>
      <c r="G23" s="1424">
        <v>0</v>
      </c>
      <c r="H23" s="1426">
        <v>76.7</v>
      </c>
      <c r="I23" s="1426">
        <f t="shared" si="0"/>
        <v>0</v>
      </c>
    </row>
    <row r="24" spans="1:9" ht="72.75" customHeight="1">
      <c r="A24" s="383">
        <v>21</v>
      </c>
      <c r="B24" s="384" t="s">
        <v>2391</v>
      </c>
      <c r="C24" s="384" t="s">
        <v>2392</v>
      </c>
      <c r="D24" s="1615"/>
      <c r="E24" s="1610"/>
      <c r="F24" s="387" t="s">
        <v>4165</v>
      </c>
      <c r="G24" s="1424">
        <v>48</v>
      </c>
      <c r="H24" s="1426">
        <v>729.3</v>
      </c>
      <c r="I24" s="1426">
        <f t="shared" si="0"/>
        <v>35006.399999999994</v>
      </c>
    </row>
    <row r="25" spans="1:9" ht="72.75" customHeight="1">
      <c r="A25" s="383">
        <v>22</v>
      </c>
      <c r="B25" s="384" t="s">
        <v>2393</v>
      </c>
      <c r="C25" s="384" t="s">
        <v>2394</v>
      </c>
      <c r="D25" s="1615"/>
      <c r="E25" s="1611"/>
      <c r="F25" s="387" t="s">
        <v>4166</v>
      </c>
      <c r="G25" s="1424">
        <v>48</v>
      </c>
      <c r="H25" s="1426">
        <v>525.20000000000005</v>
      </c>
      <c r="I25" s="1426">
        <f t="shared" si="0"/>
        <v>25209.600000000002</v>
      </c>
    </row>
    <row r="26" spans="1:9" ht="72.75" customHeight="1">
      <c r="A26" s="383">
        <v>23</v>
      </c>
      <c r="B26" s="384" t="s">
        <v>2395</v>
      </c>
      <c r="C26" s="384" t="s">
        <v>2396</v>
      </c>
      <c r="D26" s="1615"/>
      <c r="E26" s="1610"/>
      <c r="F26" s="387" t="s">
        <v>4167</v>
      </c>
      <c r="G26" s="1424">
        <v>48</v>
      </c>
      <c r="H26" s="1426">
        <v>492.7</v>
      </c>
      <c r="I26" s="1426">
        <f t="shared" si="0"/>
        <v>23649.599999999999</v>
      </c>
    </row>
    <row r="27" spans="1:9" ht="72.75" customHeight="1">
      <c r="A27" s="383">
        <v>24</v>
      </c>
      <c r="B27" s="384" t="s">
        <v>2397</v>
      </c>
      <c r="C27" s="384" t="s">
        <v>2398</v>
      </c>
      <c r="D27" s="1615"/>
      <c r="E27" s="1611"/>
      <c r="F27" s="387" t="s">
        <v>4168</v>
      </c>
      <c r="G27" s="1424">
        <v>48</v>
      </c>
      <c r="H27" s="1426">
        <v>439.4</v>
      </c>
      <c r="I27" s="1426">
        <f t="shared" si="0"/>
        <v>21091.199999999997</v>
      </c>
    </row>
    <row r="28" spans="1:9" ht="58.5" customHeight="1">
      <c r="A28" s="379">
        <v>25</v>
      </c>
      <c r="B28" s="380" t="s">
        <v>2399</v>
      </c>
      <c r="C28" s="380" t="s">
        <v>2400</v>
      </c>
      <c r="D28" s="1612"/>
      <c r="E28" s="1610"/>
      <c r="F28" s="387" t="s">
        <v>4169</v>
      </c>
      <c r="G28" s="1424">
        <v>48</v>
      </c>
      <c r="H28" s="1426">
        <v>299</v>
      </c>
      <c r="I28" s="1426">
        <f t="shared" si="0"/>
        <v>14352</v>
      </c>
    </row>
    <row r="29" spans="1:9" ht="58.5" customHeight="1">
      <c r="A29" s="379">
        <v>26</v>
      </c>
      <c r="B29" s="380" t="s">
        <v>2401</v>
      </c>
      <c r="C29" s="380" t="s">
        <v>2402</v>
      </c>
      <c r="D29" s="1612"/>
      <c r="E29" s="1611"/>
      <c r="F29" s="387" t="s">
        <v>4170</v>
      </c>
      <c r="G29" s="1424">
        <v>48</v>
      </c>
      <c r="H29" s="1426">
        <v>215.8</v>
      </c>
      <c r="I29" s="1426">
        <f t="shared" si="0"/>
        <v>10358.400000000001</v>
      </c>
    </row>
    <row r="30" spans="1:9" ht="61.5" customHeight="1">
      <c r="A30" s="383">
        <v>27</v>
      </c>
      <c r="B30" s="384" t="s">
        <v>2403</v>
      </c>
      <c r="C30" s="389"/>
      <c r="D30" s="390"/>
      <c r="E30" s="386"/>
      <c r="F30" s="387" t="s">
        <v>4171</v>
      </c>
      <c r="G30" s="1424">
        <v>200</v>
      </c>
      <c r="H30" s="1426">
        <v>178.10000000000002</v>
      </c>
      <c r="I30" s="1426">
        <f t="shared" si="0"/>
        <v>35620.000000000007</v>
      </c>
    </row>
    <row r="31" spans="1:9" ht="57.75" customHeight="1">
      <c r="A31" s="383">
        <v>28</v>
      </c>
      <c r="B31" s="384" t="s">
        <v>2404</v>
      </c>
      <c r="C31" s="384" t="s">
        <v>2405</v>
      </c>
      <c r="D31" s="390"/>
      <c r="E31" s="1610"/>
      <c r="F31" s="387" t="s">
        <v>4172</v>
      </c>
      <c r="G31" s="1428">
        <v>24</v>
      </c>
      <c r="H31" s="1426">
        <v>75.400000000000006</v>
      </c>
      <c r="I31" s="1426">
        <f t="shared" si="0"/>
        <v>1809.6000000000001</v>
      </c>
    </row>
    <row r="32" spans="1:9" ht="57.75" customHeight="1">
      <c r="A32" s="383">
        <v>29</v>
      </c>
      <c r="B32" s="391" t="s">
        <v>2406</v>
      </c>
      <c r="C32" s="389"/>
      <c r="D32" s="390"/>
      <c r="E32" s="1613"/>
      <c r="F32" s="387" t="s">
        <v>4173</v>
      </c>
      <c r="G32" s="1428">
        <v>24</v>
      </c>
      <c r="H32" s="1426">
        <v>44.2</v>
      </c>
      <c r="I32" s="1426">
        <f t="shared" si="0"/>
        <v>1060.8000000000002</v>
      </c>
    </row>
    <row r="33" spans="1:9" ht="57.75" customHeight="1">
      <c r="A33" s="379">
        <v>30</v>
      </c>
      <c r="B33" s="380" t="s">
        <v>2407</v>
      </c>
      <c r="C33" s="392"/>
      <c r="D33" s="393"/>
      <c r="E33" s="1611"/>
      <c r="F33" s="387" t="s">
        <v>4174</v>
      </c>
      <c r="G33" s="1428">
        <v>24</v>
      </c>
      <c r="H33" s="1426">
        <v>158.60000000000002</v>
      </c>
      <c r="I33" s="1426">
        <f t="shared" si="0"/>
        <v>3806.4000000000005</v>
      </c>
    </row>
    <row r="34" spans="1:9" ht="50.25" customHeight="1">
      <c r="A34" s="379">
        <v>31</v>
      </c>
      <c r="B34" s="380" t="s">
        <v>2408</v>
      </c>
      <c r="C34" s="380" t="s">
        <v>2409</v>
      </c>
      <c r="D34" s="1614"/>
      <c r="E34" s="1610"/>
      <c r="F34" s="387" t="s">
        <v>4175</v>
      </c>
      <c r="G34" s="1428">
        <v>24</v>
      </c>
      <c r="H34" s="1426">
        <v>91</v>
      </c>
      <c r="I34" s="1426">
        <f t="shared" si="0"/>
        <v>2184</v>
      </c>
    </row>
    <row r="35" spans="1:9" ht="50.25" customHeight="1">
      <c r="A35" s="379">
        <v>32</v>
      </c>
      <c r="B35" s="380" t="s">
        <v>2408</v>
      </c>
      <c r="C35" s="380" t="s">
        <v>2410</v>
      </c>
      <c r="D35" s="1614"/>
      <c r="E35" s="1611"/>
      <c r="F35" s="387" t="s">
        <v>4176</v>
      </c>
      <c r="G35" s="1428">
        <v>24</v>
      </c>
      <c r="H35" s="1426">
        <v>91</v>
      </c>
      <c r="I35" s="1426">
        <f t="shared" si="0"/>
        <v>2184</v>
      </c>
    </row>
    <row r="36" spans="1:9" ht="40" customHeight="1">
      <c r="A36" s="394"/>
      <c r="B36" s="395" t="s">
        <v>2411</v>
      </c>
      <c r="C36" s="396"/>
      <c r="D36" s="397"/>
      <c r="E36" s="386"/>
      <c r="F36" s="398"/>
      <c r="G36" s="1429"/>
      <c r="H36" s="1426">
        <v>0</v>
      </c>
      <c r="I36" s="1426">
        <f t="shared" si="0"/>
        <v>0</v>
      </c>
    </row>
    <row r="37" spans="1:9" ht="62.25" customHeight="1">
      <c r="A37" s="379">
        <v>1</v>
      </c>
      <c r="B37" s="391" t="s">
        <v>2412</v>
      </c>
      <c r="C37" s="399"/>
      <c r="D37" s="393"/>
      <c r="E37" s="1610"/>
      <c r="F37" s="387" t="s">
        <v>4177</v>
      </c>
      <c r="G37" s="1428">
        <v>48</v>
      </c>
      <c r="H37" s="1426">
        <v>167.7</v>
      </c>
      <c r="I37" s="1426">
        <f t="shared" si="0"/>
        <v>8049.5999999999995</v>
      </c>
    </row>
    <row r="38" spans="1:9" ht="62.25" customHeight="1">
      <c r="A38" s="379">
        <v>2</v>
      </c>
      <c r="B38" s="391" t="s">
        <v>2413</v>
      </c>
      <c r="C38" s="399"/>
      <c r="D38" s="393"/>
      <c r="E38" s="1611"/>
      <c r="F38" s="387" t="s">
        <v>4178</v>
      </c>
      <c r="G38" s="1428">
        <v>48</v>
      </c>
      <c r="H38" s="1426">
        <v>694.2</v>
      </c>
      <c r="I38" s="1426">
        <f t="shared" si="0"/>
        <v>33321.600000000006</v>
      </c>
    </row>
    <row r="39" spans="1:9" ht="62.25" customHeight="1">
      <c r="A39" s="379">
        <v>3</v>
      </c>
      <c r="B39" s="380" t="s">
        <v>2414</v>
      </c>
      <c r="C39" s="392"/>
      <c r="D39" s="393"/>
      <c r="E39" s="1610"/>
      <c r="F39" s="387" t="s">
        <v>4179</v>
      </c>
      <c r="G39" s="1428">
        <v>72</v>
      </c>
      <c r="H39" s="1426">
        <v>265.20000000000005</v>
      </c>
      <c r="I39" s="1426">
        <f t="shared" si="0"/>
        <v>19094.400000000001</v>
      </c>
    </row>
    <row r="40" spans="1:9" ht="62.25" customHeight="1">
      <c r="A40" s="379">
        <v>4</v>
      </c>
      <c r="B40" s="380" t="s">
        <v>2415</v>
      </c>
      <c r="C40" s="392"/>
      <c r="D40" s="393"/>
      <c r="E40" s="1613"/>
      <c r="F40" s="387" t="s">
        <v>4180</v>
      </c>
      <c r="G40" s="1428">
        <v>72</v>
      </c>
      <c r="H40" s="1426">
        <v>520</v>
      </c>
      <c r="I40" s="1426">
        <f t="shared" si="0"/>
        <v>37440</v>
      </c>
    </row>
    <row r="41" spans="1:9" ht="62.25" customHeight="1">
      <c r="A41" s="379">
        <v>5</v>
      </c>
      <c r="B41" s="380" t="s">
        <v>2416</v>
      </c>
      <c r="C41" s="392"/>
      <c r="D41" s="393"/>
      <c r="E41" s="1611"/>
      <c r="F41" s="387" t="s">
        <v>4181</v>
      </c>
      <c r="G41" s="1428">
        <v>0</v>
      </c>
      <c r="H41" s="1426">
        <v>604.5</v>
      </c>
      <c r="I41" s="1426">
        <f t="shared" si="0"/>
        <v>0</v>
      </c>
    </row>
    <row r="42" spans="1:9" ht="60.75" customHeight="1">
      <c r="A42" s="379">
        <v>6</v>
      </c>
      <c r="B42" s="380" t="s">
        <v>2417</v>
      </c>
      <c r="C42" s="380" t="s">
        <v>2418</v>
      </c>
      <c r="D42" s="385"/>
      <c r="E42" s="386"/>
      <c r="F42" s="387" t="s">
        <v>4182</v>
      </c>
      <c r="G42" s="1428">
        <v>36</v>
      </c>
      <c r="H42" s="1426">
        <v>154.69999999999999</v>
      </c>
      <c r="I42" s="1426">
        <f t="shared" si="0"/>
        <v>5569.2</v>
      </c>
    </row>
    <row r="43" spans="1:9" ht="60.75" customHeight="1">
      <c r="A43" s="379">
        <v>7</v>
      </c>
      <c r="B43" s="380" t="s">
        <v>2419</v>
      </c>
      <c r="C43" s="392"/>
      <c r="D43" s="385"/>
      <c r="E43" s="386"/>
      <c r="F43" s="387" t="s">
        <v>4183</v>
      </c>
      <c r="G43" s="1428">
        <v>36</v>
      </c>
      <c r="H43" s="1426">
        <v>92.300000000000011</v>
      </c>
      <c r="I43" s="1426">
        <f t="shared" si="0"/>
        <v>3322.8</v>
      </c>
    </row>
    <row r="44" spans="1:9" ht="60.75" customHeight="1">
      <c r="A44" s="379">
        <v>8</v>
      </c>
      <c r="B44" s="380" t="s">
        <v>2420</v>
      </c>
      <c r="C44" s="380" t="s">
        <v>2421</v>
      </c>
      <c r="D44" s="385"/>
      <c r="E44" s="386"/>
      <c r="F44" s="387" t="s">
        <v>4184</v>
      </c>
      <c r="G44" s="1428">
        <v>36</v>
      </c>
      <c r="H44" s="1426">
        <v>61.1</v>
      </c>
      <c r="I44" s="1426">
        <f t="shared" si="0"/>
        <v>2199.6</v>
      </c>
    </row>
    <row r="45" spans="1:9" ht="60.75" customHeight="1">
      <c r="A45" s="379">
        <v>9</v>
      </c>
      <c r="B45" s="380" t="s">
        <v>2422</v>
      </c>
      <c r="C45" s="380" t="s">
        <v>2423</v>
      </c>
      <c r="D45" s="385"/>
      <c r="E45" s="386"/>
      <c r="F45" s="387" t="s">
        <v>4185</v>
      </c>
      <c r="G45" s="1428">
        <v>36</v>
      </c>
      <c r="H45" s="1426">
        <v>75.400000000000006</v>
      </c>
      <c r="I45" s="1426">
        <f t="shared" si="0"/>
        <v>2714.4</v>
      </c>
    </row>
    <row r="46" spans="1:9" ht="60.75" customHeight="1">
      <c r="A46" s="379">
        <v>10</v>
      </c>
      <c r="B46" s="380" t="s">
        <v>2424</v>
      </c>
      <c r="C46" s="380" t="s">
        <v>2425</v>
      </c>
      <c r="D46" s="385"/>
      <c r="E46" s="386"/>
      <c r="F46" s="387" t="s">
        <v>4186</v>
      </c>
      <c r="G46" s="1428">
        <v>36</v>
      </c>
      <c r="H46" s="1426">
        <v>167.7</v>
      </c>
      <c r="I46" s="1426">
        <f t="shared" si="0"/>
        <v>6037.2</v>
      </c>
    </row>
    <row r="47" spans="1:9" ht="60.75" customHeight="1">
      <c r="A47" s="379">
        <v>11</v>
      </c>
      <c r="B47" s="380" t="s">
        <v>2426</v>
      </c>
      <c r="C47" s="380" t="s">
        <v>2427</v>
      </c>
      <c r="D47" s="385"/>
      <c r="E47" s="386"/>
      <c r="F47" s="387" t="s">
        <v>4187</v>
      </c>
      <c r="G47" s="1428">
        <v>36</v>
      </c>
      <c r="H47" s="1426">
        <v>92.300000000000011</v>
      </c>
      <c r="I47" s="1426">
        <f t="shared" si="0"/>
        <v>3322.8</v>
      </c>
    </row>
    <row r="48" spans="1:9" ht="60.75" customHeight="1">
      <c r="A48" s="379">
        <v>12</v>
      </c>
      <c r="B48" s="380" t="s">
        <v>2428</v>
      </c>
      <c r="C48" s="380" t="s">
        <v>2429</v>
      </c>
      <c r="D48" s="385"/>
      <c r="E48" s="1610"/>
      <c r="F48" s="387" t="s">
        <v>4188</v>
      </c>
      <c r="G48" s="1428">
        <v>36</v>
      </c>
      <c r="H48" s="1426">
        <v>725.40000000000009</v>
      </c>
      <c r="I48" s="1426">
        <f t="shared" si="0"/>
        <v>26114.400000000001</v>
      </c>
    </row>
    <row r="49" spans="1:9" ht="60.75" customHeight="1">
      <c r="A49" s="379">
        <v>13</v>
      </c>
      <c r="B49" s="380" t="s">
        <v>2430</v>
      </c>
      <c r="C49" s="380" t="s">
        <v>2431</v>
      </c>
      <c r="D49" s="385"/>
      <c r="E49" s="1611"/>
      <c r="F49" s="387" t="s">
        <v>4189</v>
      </c>
      <c r="G49" s="1428">
        <v>36</v>
      </c>
      <c r="H49" s="1426">
        <v>824.2</v>
      </c>
      <c r="I49" s="1426">
        <f t="shared" si="0"/>
        <v>29671.200000000001</v>
      </c>
    </row>
    <row r="50" spans="1:9" ht="60.75" customHeight="1">
      <c r="A50" s="379">
        <v>14</v>
      </c>
      <c r="B50" s="380" t="s">
        <v>2432</v>
      </c>
      <c r="C50" s="392"/>
      <c r="D50" s="385"/>
      <c r="E50" s="386"/>
      <c r="F50" s="387" t="s">
        <v>4190</v>
      </c>
      <c r="G50" s="1428">
        <v>36</v>
      </c>
      <c r="H50" s="1426">
        <v>154.69999999999999</v>
      </c>
      <c r="I50" s="1426">
        <f t="shared" si="0"/>
        <v>5569.2</v>
      </c>
    </row>
    <row r="51" spans="1:9" ht="60.75" customHeight="1">
      <c r="A51" s="379">
        <v>15</v>
      </c>
      <c r="B51" s="380" t="s">
        <v>2433</v>
      </c>
      <c r="C51" s="380" t="s">
        <v>2363</v>
      </c>
      <c r="D51" s="385"/>
      <c r="E51" s="386"/>
      <c r="F51" s="387" t="s">
        <v>4191</v>
      </c>
      <c r="G51" s="1428">
        <v>36</v>
      </c>
      <c r="H51" s="1426">
        <v>262.60000000000002</v>
      </c>
      <c r="I51" s="1426">
        <f t="shared" si="0"/>
        <v>9453.6</v>
      </c>
    </row>
    <row r="52" spans="1:9" ht="60.75" customHeight="1">
      <c r="A52" s="379">
        <v>16</v>
      </c>
      <c r="B52" s="380" t="s">
        <v>2434</v>
      </c>
      <c r="C52" s="380" t="s">
        <v>2435</v>
      </c>
      <c r="D52" s="385"/>
      <c r="E52" s="1610"/>
      <c r="F52" s="387" t="s">
        <v>4192</v>
      </c>
      <c r="G52" s="1428">
        <v>36</v>
      </c>
      <c r="H52" s="1426">
        <v>431.6</v>
      </c>
      <c r="I52" s="1426">
        <f t="shared" si="0"/>
        <v>15537.6</v>
      </c>
    </row>
    <row r="53" spans="1:9" ht="60.75" customHeight="1">
      <c r="A53" s="379">
        <v>17</v>
      </c>
      <c r="B53" s="380" t="s">
        <v>2436</v>
      </c>
      <c r="C53" s="380" t="s">
        <v>2398</v>
      </c>
      <c r="D53" s="385"/>
      <c r="E53" s="1611"/>
      <c r="F53" s="387" t="s">
        <v>4193</v>
      </c>
      <c r="G53" s="1428">
        <v>36</v>
      </c>
      <c r="H53" s="1426">
        <v>949</v>
      </c>
      <c r="I53" s="1426">
        <f t="shared" si="0"/>
        <v>34164</v>
      </c>
    </row>
    <row r="54" spans="1:9" ht="60.75" customHeight="1">
      <c r="A54" s="379">
        <v>18</v>
      </c>
      <c r="B54" s="380" t="s">
        <v>2437</v>
      </c>
      <c r="C54" s="392"/>
      <c r="D54" s="385"/>
      <c r="E54" s="386"/>
      <c r="F54" s="387" t="s">
        <v>4194</v>
      </c>
      <c r="G54" s="1428">
        <v>36</v>
      </c>
      <c r="H54" s="1426">
        <v>414.70000000000005</v>
      </c>
      <c r="I54" s="1426">
        <f t="shared" si="0"/>
        <v>14929.2</v>
      </c>
    </row>
    <row r="55" spans="1:9" ht="60.75" customHeight="1">
      <c r="A55" s="379">
        <v>19</v>
      </c>
      <c r="B55" s="380" t="s">
        <v>2438</v>
      </c>
      <c r="C55" s="380" t="s">
        <v>2439</v>
      </c>
      <c r="D55" s="385"/>
      <c r="E55" s="1610"/>
      <c r="F55" s="387" t="s">
        <v>4195</v>
      </c>
      <c r="G55" s="1428">
        <v>36</v>
      </c>
      <c r="H55" s="1426">
        <v>335.4</v>
      </c>
      <c r="I55" s="1426">
        <f t="shared" si="0"/>
        <v>12074.4</v>
      </c>
    </row>
    <row r="56" spans="1:9" ht="60.75" customHeight="1">
      <c r="A56" s="379">
        <v>20</v>
      </c>
      <c r="B56" s="380" t="s">
        <v>2440</v>
      </c>
      <c r="C56" s="380" t="s">
        <v>2441</v>
      </c>
      <c r="D56" s="385"/>
      <c r="E56" s="1611"/>
      <c r="F56" s="387" t="s">
        <v>4196</v>
      </c>
      <c r="G56" s="1428">
        <v>36</v>
      </c>
      <c r="H56" s="1426">
        <v>682.5</v>
      </c>
      <c r="I56" s="1426">
        <f t="shared" si="0"/>
        <v>24570</v>
      </c>
    </row>
    <row r="57" spans="1:9" ht="60.75" customHeight="1">
      <c r="A57" s="379">
        <v>21</v>
      </c>
      <c r="B57" s="380" t="s">
        <v>2442</v>
      </c>
      <c r="C57" s="380" t="s">
        <v>2443</v>
      </c>
      <c r="D57" s="385"/>
      <c r="E57" s="1610"/>
      <c r="F57" s="387" t="s">
        <v>4197</v>
      </c>
      <c r="G57" s="1428">
        <v>36</v>
      </c>
      <c r="H57" s="1426">
        <v>694.2</v>
      </c>
      <c r="I57" s="1426">
        <f t="shared" si="0"/>
        <v>24991.200000000001</v>
      </c>
    </row>
    <row r="58" spans="1:9" ht="60.75" customHeight="1">
      <c r="A58" s="379">
        <v>22</v>
      </c>
      <c r="B58" s="380" t="s">
        <v>2444</v>
      </c>
      <c r="C58" s="380" t="s">
        <v>2445</v>
      </c>
      <c r="D58" s="385"/>
      <c r="E58" s="1611"/>
      <c r="F58" s="387" t="s">
        <v>4198</v>
      </c>
      <c r="G58" s="1428">
        <v>36</v>
      </c>
      <c r="H58" s="1426">
        <v>1017.9000000000001</v>
      </c>
      <c r="I58" s="1426">
        <f t="shared" si="0"/>
        <v>36644.400000000001</v>
      </c>
    </row>
    <row r="59" spans="1:9" ht="67.5" customHeight="1">
      <c r="A59" s="379">
        <v>23</v>
      </c>
      <c r="B59" s="380" t="s">
        <v>2446</v>
      </c>
      <c r="C59" s="380" t="s">
        <v>2447</v>
      </c>
      <c r="D59" s="385"/>
      <c r="E59" s="386"/>
      <c r="F59" s="387" t="s">
        <v>4199</v>
      </c>
      <c r="G59" s="1428">
        <v>200</v>
      </c>
      <c r="H59" s="1426">
        <v>107.9</v>
      </c>
      <c r="I59" s="1426">
        <f t="shared" si="0"/>
        <v>21580</v>
      </c>
    </row>
    <row r="60" spans="1:9" ht="60.75" customHeight="1">
      <c r="A60" s="379">
        <v>24</v>
      </c>
      <c r="B60" s="380" t="s">
        <v>2448</v>
      </c>
      <c r="C60" s="380" t="s">
        <v>2449</v>
      </c>
      <c r="D60" s="385"/>
      <c r="E60" s="386"/>
      <c r="F60" s="387" t="s">
        <v>4200</v>
      </c>
      <c r="G60" s="1428">
        <v>48</v>
      </c>
      <c r="H60" s="1426">
        <v>397.8</v>
      </c>
      <c r="I60" s="1426">
        <f t="shared" si="0"/>
        <v>19094.400000000001</v>
      </c>
    </row>
    <row r="61" spans="1:9" ht="60.75" customHeight="1">
      <c r="A61" s="400">
        <v>25</v>
      </c>
      <c r="B61" s="401" t="s">
        <v>2450</v>
      </c>
      <c r="C61" s="401" t="s">
        <v>2451</v>
      </c>
      <c r="D61" s="402"/>
      <c r="E61" s="403"/>
      <c r="F61" s="404" t="s">
        <v>4201</v>
      </c>
      <c r="G61" s="1430">
        <v>36</v>
      </c>
      <c r="H61" s="1427">
        <v>153.4</v>
      </c>
      <c r="I61" s="1426">
        <f t="shared" si="0"/>
        <v>5522.4000000000005</v>
      </c>
    </row>
    <row r="62" spans="1:9" ht="60.75" customHeight="1" thickBot="1">
      <c r="A62" s="406">
        <v>26</v>
      </c>
      <c r="B62" s="407" t="s">
        <v>2452</v>
      </c>
      <c r="C62" s="407" t="s">
        <v>2453</v>
      </c>
      <c r="D62" s="408"/>
      <c r="E62" s="403"/>
      <c r="F62" s="404" t="s">
        <v>4202</v>
      </c>
      <c r="G62" s="1430">
        <v>36</v>
      </c>
      <c r="H62" s="1427">
        <v>178.10000000000002</v>
      </c>
      <c r="I62" s="1427">
        <f t="shared" si="0"/>
        <v>6411.6</v>
      </c>
    </row>
    <row r="63" spans="1:9" ht="15" customHeight="1">
      <c r="E63" s="1609" t="s">
        <v>3181</v>
      </c>
      <c r="F63" s="1609"/>
      <c r="G63" s="1609"/>
      <c r="H63" s="1609"/>
      <c r="I63" s="1411">
        <f>SUM(I4:I62)</f>
        <v>2185591.1999999997</v>
      </c>
    </row>
  </sheetData>
  <mergeCells count="28">
    <mergeCell ref="D11:D12"/>
    <mergeCell ref="D14:D15"/>
    <mergeCell ref="D17:D18"/>
    <mergeCell ref="A1:H1"/>
    <mergeCell ref="A3:H3"/>
    <mergeCell ref="D4:D6"/>
    <mergeCell ref="E4:E6"/>
    <mergeCell ref="D7:D9"/>
    <mergeCell ref="E7:E9"/>
    <mergeCell ref="E37:E38"/>
    <mergeCell ref="E39:E41"/>
    <mergeCell ref="E17:E18"/>
    <mergeCell ref="D20:D21"/>
    <mergeCell ref="D24:D25"/>
    <mergeCell ref="E24:E25"/>
    <mergeCell ref="D26:D27"/>
    <mergeCell ref="E26:E27"/>
    <mergeCell ref="D22:D23"/>
    <mergeCell ref="E63:H63"/>
    <mergeCell ref="E48:E49"/>
    <mergeCell ref="D28:D29"/>
    <mergeCell ref="E28:E29"/>
    <mergeCell ref="E52:E53"/>
    <mergeCell ref="E55:E56"/>
    <mergeCell ref="E57:E58"/>
    <mergeCell ref="E31:E33"/>
    <mergeCell ref="D34:D35"/>
    <mergeCell ref="E34:E35"/>
  </mergeCells>
  <conditionalFormatting sqref="C14:C15 C17:C18 C24:C27 C30:C32">
    <cfRule type="cellIs" dxfId="0" priority="1" stopIfTrue="1" operator="lessThan">
      <formula>0</formula>
    </cfRule>
  </conditionalFormatting>
  <pageMargins left="0" right="0" top="0" bottom="0" header="0.31496099999999999" footer="0.31496099999999999"/>
  <pageSetup orientation="portrait" r:id="rId1"/>
  <headerFooter>
    <oddFooter>&amp;C&amp;"Helvetica Neue,Regular"&amp;12&amp;K000000&amp;P</oddFooter>
  </headerFooter>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B1:M30"/>
  <sheetViews>
    <sheetView showGridLines="0" topLeftCell="A27" zoomScaleNormal="100" workbookViewId="0">
      <selection activeCell="J3" sqref="J3"/>
    </sheetView>
  </sheetViews>
  <sheetFormatPr defaultColWidth="13.7265625" defaultRowHeight="15" customHeight="1"/>
  <cols>
    <col min="1" max="1" width="11.54296875" style="1458" customWidth="1"/>
    <col min="2" max="2" width="7.1796875" style="1458" bestFit="1" customWidth="1"/>
    <col min="3" max="3" width="10.453125" style="1460" customWidth="1"/>
    <col min="4" max="4" width="12.453125" style="1458" bestFit="1" customWidth="1"/>
    <col min="5" max="5" width="10.453125" style="1458" bestFit="1" customWidth="1"/>
    <col min="6" max="6" width="18.81640625" style="1460" bestFit="1" customWidth="1"/>
    <col min="7" max="7" width="9.81640625" style="1458" bestFit="1" customWidth="1"/>
    <col min="8" max="8" width="22.453125" style="1458" customWidth="1"/>
    <col min="9" max="10" width="7.1796875" style="1458" customWidth="1"/>
    <col min="11" max="12" width="11.54296875" style="1459" customWidth="1"/>
    <col min="13" max="16384" width="13.7265625" style="1458"/>
  </cols>
  <sheetData>
    <row r="1" spans="2:13" ht="30" customHeight="1">
      <c r="B1" s="1477" t="s">
        <v>4860</v>
      </c>
      <c r="C1" s="1455" t="s">
        <v>4277</v>
      </c>
      <c r="D1" s="1476" t="s">
        <v>3483</v>
      </c>
      <c r="E1" s="1476" t="s">
        <v>4924</v>
      </c>
      <c r="F1" s="1476" t="s">
        <v>4857</v>
      </c>
      <c r="G1" s="1476" t="s">
        <v>4923</v>
      </c>
      <c r="H1" s="1455" t="s">
        <v>4859</v>
      </c>
      <c r="I1" s="1476" t="s">
        <v>4856</v>
      </c>
      <c r="J1" s="1476" t="s">
        <v>3142</v>
      </c>
      <c r="K1" s="1475" t="s">
        <v>4855</v>
      </c>
      <c r="L1" s="1474" t="s">
        <v>4854</v>
      </c>
    </row>
    <row r="2" spans="2:13" ht="100" customHeight="1">
      <c r="B2" s="1467">
        <v>1</v>
      </c>
      <c r="C2" s="1466" t="s">
        <v>4922</v>
      </c>
      <c r="D2" s="1464" t="s">
        <v>4355</v>
      </c>
      <c r="E2" s="1464" t="s">
        <v>4901</v>
      </c>
      <c r="F2" s="1466" t="s">
        <v>4921</v>
      </c>
      <c r="G2" s="1464" t="s">
        <v>4899</v>
      </c>
      <c r="H2" s="1465"/>
      <c r="I2" s="1465" t="s">
        <v>4720</v>
      </c>
      <c r="J2" s="1464">
        <v>1200</v>
      </c>
      <c r="K2" s="1463">
        <v>89.617000000000004</v>
      </c>
      <c r="L2" s="1437">
        <f t="shared" ref="L2:L29" si="0">+J2*K2</f>
        <v>107540.40000000001</v>
      </c>
      <c r="M2" s="1459"/>
    </row>
    <row r="3" spans="2:13" ht="100" customHeight="1">
      <c r="B3" s="1467">
        <v>2</v>
      </c>
      <c r="C3" s="1466" t="s">
        <v>4920</v>
      </c>
      <c r="D3" s="1464" t="s">
        <v>4355</v>
      </c>
      <c r="E3" s="1464" t="s">
        <v>4901</v>
      </c>
      <c r="F3" s="1466" t="s">
        <v>4919</v>
      </c>
      <c r="G3" s="1464" t="s">
        <v>4899</v>
      </c>
      <c r="H3" s="1465"/>
      <c r="I3" s="1465" t="s">
        <v>4720</v>
      </c>
      <c r="J3" s="1464">
        <v>1200</v>
      </c>
      <c r="K3" s="1463">
        <v>89.617000000000004</v>
      </c>
      <c r="L3" s="1437">
        <f t="shared" si="0"/>
        <v>107540.40000000001</v>
      </c>
      <c r="M3" s="1459"/>
    </row>
    <row r="4" spans="2:13" ht="100" customHeight="1">
      <c r="B4" s="1467">
        <v>3</v>
      </c>
      <c r="C4" s="1466" t="s">
        <v>4918</v>
      </c>
      <c r="D4" s="1464" t="s">
        <v>4355</v>
      </c>
      <c r="E4" s="1464" t="s">
        <v>4901</v>
      </c>
      <c r="F4" s="1466" t="s">
        <v>4917</v>
      </c>
      <c r="G4" s="1464" t="s">
        <v>4899</v>
      </c>
      <c r="H4" s="1465"/>
      <c r="I4" s="1465" t="s">
        <v>4720</v>
      </c>
      <c r="J4" s="1464">
        <v>1200</v>
      </c>
      <c r="K4" s="1463">
        <v>73.062000000000012</v>
      </c>
      <c r="L4" s="1437">
        <f t="shared" si="0"/>
        <v>87674.400000000009</v>
      </c>
      <c r="M4" s="1459"/>
    </row>
    <row r="5" spans="2:13" ht="100" customHeight="1">
      <c r="B5" s="1467">
        <v>4</v>
      </c>
      <c r="C5" s="1466" t="s">
        <v>4916</v>
      </c>
      <c r="D5" s="1464" t="s">
        <v>4355</v>
      </c>
      <c r="E5" s="1464" t="s">
        <v>4901</v>
      </c>
      <c r="F5" s="1466" t="s">
        <v>4915</v>
      </c>
      <c r="G5" s="1464" t="s">
        <v>4899</v>
      </c>
      <c r="H5" s="1465"/>
      <c r="I5" s="1465" t="s">
        <v>4720</v>
      </c>
      <c r="J5" s="1464">
        <v>600</v>
      </c>
      <c r="K5" s="1463">
        <v>122.73800000000001</v>
      </c>
      <c r="L5" s="1437">
        <f t="shared" si="0"/>
        <v>73642.8</v>
      </c>
      <c r="M5" s="1459"/>
    </row>
    <row r="6" spans="2:13" ht="100" customHeight="1">
      <c r="B6" s="1467">
        <v>5</v>
      </c>
      <c r="C6" s="1466" t="s">
        <v>4212</v>
      </c>
      <c r="D6" s="1464" t="s">
        <v>4355</v>
      </c>
      <c r="E6" s="1464" t="s">
        <v>4901</v>
      </c>
      <c r="F6" s="1466" t="s">
        <v>4914</v>
      </c>
      <c r="G6" s="1464" t="s">
        <v>4899</v>
      </c>
      <c r="H6" s="1465"/>
      <c r="I6" s="1465" t="s">
        <v>4720</v>
      </c>
      <c r="J6" s="1464">
        <v>1200</v>
      </c>
      <c r="K6" s="1463">
        <v>73.062000000000012</v>
      </c>
      <c r="L6" s="1437">
        <f t="shared" si="0"/>
        <v>87674.400000000009</v>
      </c>
      <c r="M6" s="1459"/>
    </row>
    <row r="7" spans="2:13" ht="100" customHeight="1">
      <c r="B7" s="1467">
        <v>6</v>
      </c>
      <c r="C7" s="1466" t="s">
        <v>4214</v>
      </c>
      <c r="D7" s="1464" t="s">
        <v>4355</v>
      </c>
      <c r="E7" s="1464" t="s">
        <v>4901</v>
      </c>
      <c r="F7" s="1466" t="s">
        <v>4913</v>
      </c>
      <c r="G7" s="1464" t="s">
        <v>4899</v>
      </c>
      <c r="H7" s="1465"/>
      <c r="I7" s="1465" t="s">
        <v>4720</v>
      </c>
      <c r="J7" s="1464">
        <v>1200</v>
      </c>
      <c r="K7" s="1463">
        <v>73.062000000000012</v>
      </c>
      <c r="L7" s="1437">
        <f t="shared" si="0"/>
        <v>87674.400000000009</v>
      </c>
      <c r="M7" s="1459"/>
    </row>
    <row r="8" spans="2:13" ht="100" customHeight="1">
      <c r="B8" s="1467">
        <v>7</v>
      </c>
      <c r="C8" s="1466" t="s">
        <v>4213</v>
      </c>
      <c r="D8" s="1464" t="s">
        <v>4355</v>
      </c>
      <c r="E8" s="1464" t="s">
        <v>4901</v>
      </c>
      <c r="F8" s="1466" t="s">
        <v>4912</v>
      </c>
      <c r="G8" s="1464" t="s">
        <v>4899</v>
      </c>
      <c r="H8" s="1465"/>
      <c r="I8" s="1465" t="s">
        <v>4720</v>
      </c>
      <c r="J8" s="1464">
        <v>600</v>
      </c>
      <c r="K8" s="1463">
        <v>99.363</v>
      </c>
      <c r="L8" s="1437">
        <f t="shared" si="0"/>
        <v>59617.8</v>
      </c>
      <c r="M8" s="1459"/>
    </row>
    <row r="9" spans="2:13" ht="100" customHeight="1">
      <c r="B9" s="1467">
        <v>8</v>
      </c>
      <c r="C9" s="1466" t="s">
        <v>4911</v>
      </c>
      <c r="D9" s="1464" t="s">
        <v>4355</v>
      </c>
      <c r="E9" s="1464" t="s">
        <v>4901</v>
      </c>
      <c r="F9" s="1466" t="s">
        <v>4910</v>
      </c>
      <c r="G9" s="1464" t="s">
        <v>4899</v>
      </c>
      <c r="H9" s="1465"/>
      <c r="I9" s="1465" t="s">
        <v>4720</v>
      </c>
      <c r="J9" s="1464">
        <v>1524</v>
      </c>
      <c r="K9" s="1463">
        <v>47.729000000000006</v>
      </c>
      <c r="L9" s="1437">
        <f t="shared" si="0"/>
        <v>72738.996000000014</v>
      </c>
      <c r="M9" s="1459"/>
    </row>
    <row r="10" spans="2:13" ht="100" customHeight="1">
      <c r="B10" s="1467">
        <v>9</v>
      </c>
      <c r="C10" s="1466" t="s">
        <v>4909</v>
      </c>
      <c r="D10" s="1464" t="s">
        <v>4355</v>
      </c>
      <c r="E10" s="1464" t="s">
        <v>4901</v>
      </c>
      <c r="F10" s="1466" t="s">
        <v>4908</v>
      </c>
      <c r="G10" s="1464" t="s">
        <v>4899</v>
      </c>
      <c r="H10" s="1465"/>
      <c r="I10" s="1465" t="s">
        <v>4720</v>
      </c>
      <c r="J10" s="1464">
        <v>0</v>
      </c>
      <c r="K10" s="1463">
        <v>44.814000000000007</v>
      </c>
      <c r="L10" s="1437">
        <f t="shared" si="0"/>
        <v>0</v>
      </c>
      <c r="M10" s="1459"/>
    </row>
    <row r="11" spans="2:13" ht="100" customHeight="1">
      <c r="B11" s="1467">
        <v>10</v>
      </c>
      <c r="C11" s="1466" t="s">
        <v>4218</v>
      </c>
      <c r="D11" s="1464" t="s">
        <v>4355</v>
      </c>
      <c r="E11" s="1464" t="s">
        <v>4901</v>
      </c>
      <c r="F11" s="1466" t="s">
        <v>4907</v>
      </c>
      <c r="G11" s="1464" t="s">
        <v>4899</v>
      </c>
      <c r="H11" s="1465"/>
      <c r="I11" s="1465" t="s">
        <v>4720</v>
      </c>
      <c r="J11" s="1464">
        <v>124</v>
      </c>
      <c r="K11" s="1463">
        <v>99.363</v>
      </c>
      <c r="L11" s="1437">
        <f t="shared" si="0"/>
        <v>12321.012000000001</v>
      </c>
      <c r="M11" s="1459"/>
    </row>
    <row r="12" spans="2:13" ht="100" customHeight="1">
      <c r="B12" s="1467">
        <v>11</v>
      </c>
      <c r="C12" s="1466" t="s">
        <v>4906</v>
      </c>
      <c r="D12" s="1464" t="s">
        <v>4355</v>
      </c>
      <c r="E12" s="1464" t="s">
        <v>4901</v>
      </c>
      <c r="F12" s="1466" t="s">
        <v>4905</v>
      </c>
      <c r="G12" s="1464" t="s">
        <v>4899</v>
      </c>
      <c r="H12" s="1465"/>
      <c r="I12" s="1465" t="s">
        <v>4720</v>
      </c>
      <c r="J12" s="1464">
        <v>124</v>
      </c>
      <c r="K12" s="1438">
        <v>73.062000000000012</v>
      </c>
      <c r="L12" s="1437">
        <f t="shared" si="0"/>
        <v>9059.6880000000019</v>
      </c>
      <c r="M12" s="1459"/>
    </row>
    <row r="13" spans="2:13" ht="100" customHeight="1">
      <c r="B13" s="1467">
        <v>12</v>
      </c>
      <c r="C13" s="1466" t="s">
        <v>4904</v>
      </c>
      <c r="D13" s="1464" t="s">
        <v>4355</v>
      </c>
      <c r="E13" s="1464" t="s">
        <v>4901</v>
      </c>
      <c r="F13" s="1466" t="s">
        <v>4903</v>
      </c>
      <c r="G13" s="1464" t="s">
        <v>4899</v>
      </c>
      <c r="H13" s="1465"/>
      <c r="I13" s="1465" t="s">
        <v>4720</v>
      </c>
      <c r="J13" s="1464">
        <v>48</v>
      </c>
      <c r="K13" s="1463">
        <v>128.59</v>
      </c>
      <c r="L13" s="1437">
        <f t="shared" si="0"/>
        <v>6172.32</v>
      </c>
      <c r="M13" s="1459"/>
    </row>
    <row r="14" spans="2:13" ht="100" customHeight="1">
      <c r="B14" s="1467">
        <v>13</v>
      </c>
      <c r="C14" s="1466" t="s">
        <v>4902</v>
      </c>
      <c r="D14" s="1464" t="s">
        <v>4355</v>
      </c>
      <c r="E14" s="1464" t="s">
        <v>4901</v>
      </c>
      <c r="F14" s="1466" t="s">
        <v>4900</v>
      </c>
      <c r="G14" s="1464" t="s">
        <v>4899</v>
      </c>
      <c r="H14" s="1465"/>
      <c r="I14" s="1465" t="s">
        <v>4720</v>
      </c>
      <c r="J14" s="1464">
        <v>48</v>
      </c>
      <c r="K14" s="1463">
        <v>128.59</v>
      </c>
      <c r="L14" s="1437">
        <f t="shared" si="0"/>
        <v>6172.32</v>
      </c>
      <c r="M14" s="1459"/>
    </row>
    <row r="15" spans="2:13" ht="100" customHeight="1">
      <c r="B15" s="1467">
        <v>14</v>
      </c>
      <c r="C15" s="1466" t="s">
        <v>4898</v>
      </c>
      <c r="D15" s="1464" t="s">
        <v>4355</v>
      </c>
      <c r="E15" s="1464" t="s">
        <v>4897</v>
      </c>
      <c r="F15" s="1466" t="s">
        <v>4896</v>
      </c>
      <c r="G15" s="1464" t="s">
        <v>3497</v>
      </c>
      <c r="H15" s="1465"/>
      <c r="I15" s="1465" t="s">
        <v>4720</v>
      </c>
      <c r="J15" s="1464">
        <v>72</v>
      </c>
      <c r="K15" s="1438">
        <v>219.18600000000001</v>
      </c>
      <c r="L15" s="1437">
        <f t="shared" si="0"/>
        <v>15781.392</v>
      </c>
      <c r="M15" s="1459"/>
    </row>
    <row r="16" spans="2:13" ht="100" customHeight="1">
      <c r="B16" s="1467">
        <v>15</v>
      </c>
      <c r="C16" s="1469" t="s">
        <v>4895</v>
      </c>
      <c r="D16" s="1464" t="s">
        <v>4355</v>
      </c>
      <c r="E16" s="1464" t="s">
        <v>4894</v>
      </c>
      <c r="F16" s="1469" t="s">
        <v>4893</v>
      </c>
      <c r="G16" s="1464" t="s">
        <v>3497</v>
      </c>
      <c r="H16" s="1468"/>
      <c r="I16" s="1465" t="s">
        <v>4720</v>
      </c>
      <c r="J16" s="1464">
        <v>24</v>
      </c>
      <c r="K16" s="1438">
        <v>336.08299999999997</v>
      </c>
      <c r="L16" s="1437">
        <f t="shared" si="0"/>
        <v>8065.9919999999993</v>
      </c>
      <c r="M16" s="1459"/>
    </row>
    <row r="17" spans="2:13" ht="100" customHeight="1">
      <c r="B17" s="1467">
        <v>16</v>
      </c>
      <c r="C17" s="1469" t="s">
        <v>4892</v>
      </c>
      <c r="D17" s="1464" t="s">
        <v>4877</v>
      </c>
      <c r="E17" s="1464">
        <v>107015</v>
      </c>
      <c r="F17" s="1469" t="s">
        <v>4891</v>
      </c>
      <c r="G17" s="1464" t="s">
        <v>3497</v>
      </c>
      <c r="H17" s="1468"/>
      <c r="I17" s="1465" t="s">
        <v>4720</v>
      </c>
      <c r="J17" s="1464">
        <v>36</v>
      </c>
      <c r="K17" s="1438">
        <v>471.49300000000005</v>
      </c>
      <c r="L17" s="1437">
        <f t="shared" si="0"/>
        <v>16973.748000000003</v>
      </c>
      <c r="M17" s="1459"/>
    </row>
    <row r="18" spans="2:13" ht="100" customHeight="1">
      <c r="B18" s="1467">
        <v>17</v>
      </c>
      <c r="C18" s="1469" t="s">
        <v>4890</v>
      </c>
      <c r="D18" s="1464" t="s">
        <v>4355</v>
      </c>
      <c r="E18" s="1464" t="s">
        <v>3497</v>
      </c>
      <c r="F18" s="1469" t="s">
        <v>4082</v>
      </c>
      <c r="G18" s="1464" t="s">
        <v>3497</v>
      </c>
      <c r="H18" s="1468"/>
      <c r="I18" s="1465" t="s">
        <v>4720</v>
      </c>
      <c r="J18" s="1464">
        <v>36</v>
      </c>
      <c r="K18" s="1438">
        <v>438.37200000000001</v>
      </c>
      <c r="L18" s="1437">
        <f t="shared" si="0"/>
        <v>15781.392</v>
      </c>
      <c r="M18" s="1459"/>
    </row>
    <row r="19" spans="2:13" ht="100" customHeight="1">
      <c r="B19" s="1467">
        <v>18</v>
      </c>
      <c r="C19" s="1469" t="s">
        <v>4889</v>
      </c>
      <c r="D19" s="1471" t="s">
        <v>4877</v>
      </c>
      <c r="E19" s="1473">
        <v>116462</v>
      </c>
      <c r="F19" s="1472" t="s">
        <v>4888</v>
      </c>
      <c r="G19" s="1464" t="s">
        <v>3497</v>
      </c>
      <c r="H19" s="1468"/>
      <c r="I19" s="1465" t="s">
        <v>4720</v>
      </c>
      <c r="J19" s="1464">
        <v>12</v>
      </c>
      <c r="K19" s="1438">
        <v>136.37800000000001</v>
      </c>
      <c r="L19" s="1437">
        <f t="shared" si="0"/>
        <v>1636.5360000000001</v>
      </c>
      <c r="M19" s="1459"/>
    </row>
    <row r="20" spans="2:13" ht="100" customHeight="1">
      <c r="B20" s="1467">
        <v>19</v>
      </c>
      <c r="C20" s="1469" t="s">
        <v>4887</v>
      </c>
      <c r="D20" s="1471" t="s">
        <v>4886</v>
      </c>
      <c r="E20" s="1470" t="s">
        <v>3746</v>
      </c>
      <c r="F20" s="1469" t="s">
        <v>4885</v>
      </c>
      <c r="G20" s="1464" t="s">
        <v>3497</v>
      </c>
      <c r="H20" s="1468"/>
      <c r="I20" s="1465" t="s">
        <v>4720</v>
      </c>
      <c r="J20" s="1464">
        <v>12</v>
      </c>
      <c r="K20" s="1438">
        <v>1639.4950000000001</v>
      </c>
      <c r="L20" s="1437">
        <f t="shared" si="0"/>
        <v>19673.940000000002</v>
      </c>
      <c r="M20" s="1459"/>
    </row>
    <row r="21" spans="2:13" ht="100" customHeight="1">
      <c r="B21" s="1467">
        <v>20</v>
      </c>
      <c r="C21" s="1469" t="s">
        <v>4884</v>
      </c>
      <c r="D21" s="1464" t="s">
        <v>4877</v>
      </c>
      <c r="E21" s="1464">
        <v>100526</v>
      </c>
      <c r="F21" s="1469" t="s">
        <v>4883</v>
      </c>
      <c r="G21" s="1464" t="s">
        <v>3497</v>
      </c>
      <c r="H21" s="1468"/>
      <c r="I21" s="1465" t="s">
        <v>4720</v>
      </c>
      <c r="J21" s="1464">
        <v>6</v>
      </c>
      <c r="K21" s="1438">
        <v>1065.7240000000002</v>
      </c>
      <c r="L21" s="1437">
        <f t="shared" si="0"/>
        <v>6394.344000000001</v>
      </c>
      <c r="M21" s="1459"/>
    </row>
    <row r="22" spans="2:13" ht="100" customHeight="1">
      <c r="B22" s="1467">
        <v>21</v>
      </c>
      <c r="C22" s="1469" t="s">
        <v>4223</v>
      </c>
      <c r="D22" s="1464" t="s">
        <v>4877</v>
      </c>
      <c r="E22" s="1464">
        <v>100527</v>
      </c>
      <c r="F22" s="1469" t="s">
        <v>4882</v>
      </c>
      <c r="G22" s="1464" t="s">
        <v>3497</v>
      </c>
      <c r="H22" s="1468"/>
      <c r="I22" s="1465" t="s">
        <v>4720</v>
      </c>
      <c r="J22" s="1464">
        <v>6</v>
      </c>
      <c r="K22" s="1438">
        <v>1065.7240000000002</v>
      </c>
      <c r="L22" s="1437">
        <f t="shared" si="0"/>
        <v>6394.344000000001</v>
      </c>
      <c r="M22" s="1459"/>
    </row>
    <row r="23" spans="2:13" ht="100" customHeight="1">
      <c r="B23" s="1467">
        <v>22</v>
      </c>
      <c r="C23" s="1469" t="s">
        <v>4881</v>
      </c>
      <c r="D23" s="1464" t="s">
        <v>4355</v>
      </c>
      <c r="E23" s="1464" t="s">
        <v>4880</v>
      </c>
      <c r="F23" s="1469" t="s">
        <v>4879</v>
      </c>
      <c r="G23" s="1464" t="s">
        <v>3497</v>
      </c>
      <c r="H23" s="1468"/>
      <c r="I23" s="1465" t="s">
        <v>4720</v>
      </c>
      <c r="J23" s="1464">
        <v>24</v>
      </c>
      <c r="K23" s="1438">
        <v>134.43100000000001</v>
      </c>
      <c r="L23" s="1437">
        <f t="shared" si="0"/>
        <v>3226.3440000000001</v>
      </c>
      <c r="M23" s="1459"/>
    </row>
    <row r="24" spans="2:13" ht="100" customHeight="1">
      <c r="B24" s="1467">
        <v>23</v>
      </c>
      <c r="C24" s="1469" t="s">
        <v>4878</v>
      </c>
      <c r="D24" s="1464" t="s">
        <v>4877</v>
      </c>
      <c r="E24" s="1464">
        <v>100556</v>
      </c>
      <c r="F24" s="1469" t="s">
        <v>4876</v>
      </c>
      <c r="G24" s="1464" t="s">
        <v>3497</v>
      </c>
      <c r="H24" s="1468"/>
      <c r="I24" s="1465" t="s">
        <v>4720</v>
      </c>
      <c r="J24" s="1464">
        <v>6</v>
      </c>
      <c r="K24" s="1438">
        <v>704.30799999999999</v>
      </c>
      <c r="L24" s="1437">
        <f t="shared" si="0"/>
        <v>4225.848</v>
      </c>
      <c r="M24" s="1459"/>
    </row>
    <row r="25" spans="2:13" ht="100" customHeight="1">
      <c r="B25" s="1467">
        <v>24</v>
      </c>
      <c r="C25" s="1466" t="s">
        <v>4875</v>
      </c>
      <c r="D25" s="1464" t="s">
        <v>3497</v>
      </c>
      <c r="E25" s="1464" t="s">
        <v>3497</v>
      </c>
      <c r="F25" s="1466" t="s">
        <v>4082</v>
      </c>
      <c r="G25" s="1464" t="s">
        <v>3497</v>
      </c>
      <c r="H25" s="1465"/>
      <c r="I25" s="1465" t="s">
        <v>4720</v>
      </c>
      <c r="J25" s="1464">
        <v>34</v>
      </c>
      <c r="K25" s="1463">
        <v>87.670000000000016</v>
      </c>
      <c r="L25" s="1437">
        <f t="shared" si="0"/>
        <v>2980.7800000000007</v>
      </c>
      <c r="M25" s="1459"/>
    </row>
    <row r="26" spans="2:13" ht="100" customHeight="1">
      <c r="B26" s="1467">
        <v>25</v>
      </c>
      <c r="C26" s="1466" t="s">
        <v>4874</v>
      </c>
      <c r="D26" s="1464" t="s">
        <v>4355</v>
      </c>
      <c r="E26" s="1464" t="s">
        <v>4873</v>
      </c>
      <c r="F26" s="1466" t="s">
        <v>4872</v>
      </c>
      <c r="G26" s="1464" t="s">
        <v>3497</v>
      </c>
      <c r="H26" s="1465"/>
      <c r="I26" s="1465" t="s">
        <v>4720</v>
      </c>
      <c r="J26" s="1464">
        <v>34</v>
      </c>
      <c r="K26" s="1463">
        <v>137.35700000000003</v>
      </c>
      <c r="L26" s="1437">
        <f t="shared" si="0"/>
        <v>4670.1380000000008</v>
      </c>
      <c r="M26" s="1459"/>
    </row>
    <row r="27" spans="2:13" ht="100" customHeight="1">
      <c r="B27" s="1467">
        <v>26</v>
      </c>
      <c r="C27" s="1466" t="s">
        <v>4871</v>
      </c>
      <c r="D27" s="1464" t="s">
        <v>4355</v>
      </c>
      <c r="E27" s="1464" t="s">
        <v>4870</v>
      </c>
      <c r="F27" s="1466" t="s">
        <v>4869</v>
      </c>
      <c r="G27" s="1464" t="s">
        <v>3497</v>
      </c>
      <c r="H27" s="1465"/>
      <c r="I27" s="1465" t="s">
        <v>4720</v>
      </c>
      <c r="J27" s="1464">
        <v>34</v>
      </c>
      <c r="K27" s="1463">
        <v>146.12400000000002</v>
      </c>
      <c r="L27" s="1437">
        <f t="shared" si="0"/>
        <v>4968.2160000000003</v>
      </c>
      <c r="M27" s="1459"/>
    </row>
    <row r="28" spans="2:13" ht="100" customHeight="1">
      <c r="B28" s="1467">
        <v>27</v>
      </c>
      <c r="C28" s="1466" t="s">
        <v>4868</v>
      </c>
      <c r="D28" s="1464" t="s">
        <v>4355</v>
      </c>
      <c r="E28" s="1464" t="s">
        <v>4867</v>
      </c>
      <c r="F28" s="1466" t="s">
        <v>4866</v>
      </c>
      <c r="G28" s="1464" t="s">
        <v>3497</v>
      </c>
      <c r="H28" s="1465"/>
      <c r="I28" s="1465" t="s">
        <v>4720</v>
      </c>
      <c r="J28" s="1464">
        <v>34</v>
      </c>
      <c r="K28" s="1463">
        <v>137.35700000000003</v>
      </c>
      <c r="L28" s="1437">
        <f t="shared" si="0"/>
        <v>4670.1380000000008</v>
      </c>
      <c r="M28" s="1459"/>
    </row>
    <row r="29" spans="2:13" ht="100" customHeight="1">
      <c r="B29" s="1467">
        <v>28</v>
      </c>
      <c r="C29" s="1466" t="s">
        <v>4865</v>
      </c>
      <c r="D29" s="1464" t="s">
        <v>4355</v>
      </c>
      <c r="E29" s="1464" t="s">
        <v>4864</v>
      </c>
      <c r="F29" s="1466" t="s">
        <v>4863</v>
      </c>
      <c r="G29" s="1464" t="s">
        <v>3497</v>
      </c>
      <c r="H29" s="1465"/>
      <c r="I29" s="1465" t="s">
        <v>4720</v>
      </c>
      <c r="J29" s="1464">
        <v>34</v>
      </c>
      <c r="K29" s="1463">
        <v>438.37200000000001</v>
      </c>
      <c r="L29" s="1437">
        <f t="shared" si="0"/>
        <v>14904.648000000001</v>
      </c>
      <c r="M29" s="1459"/>
    </row>
    <row r="30" spans="2:13" ht="25" customHeight="1">
      <c r="B30" s="1604" t="s">
        <v>4719</v>
      </c>
      <c r="C30" s="1605"/>
      <c r="D30" s="1605"/>
      <c r="E30" s="1605"/>
      <c r="F30" s="1605"/>
      <c r="G30" s="1605"/>
      <c r="H30" s="1605"/>
      <c r="I30" s="1605"/>
      <c r="J30" s="1605"/>
      <c r="K30" s="1462"/>
      <c r="L30" s="1461">
        <f>SUM(L2:L29)</f>
        <v>848176.73600000027</v>
      </c>
    </row>
  </sheetData>
  <mergeCells count="1">
    <mergeCell ref="B30:J30"/>
  </mergeCells>
  <pageMargins left="0.7" right="0.7" top="0.75" bottom="0.75" header="0.3" footer="0.3"/>
  <pageSetup orientation="portrait" horizontalDpi="360" verticalDpi="360"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K37"/>
  <sheetViews>
    <sheetView showGridLines="0" topLeftCell="D34" workbookViewId="0">
      <selection activeCell="J36" sqref="J36"/>
    </sheetView>
  </sheetViews>
  <sheetFormatPr defaultColWidth="8.81640625" defaultRowHeight="15" customHeight="1"/>
  <cols>
    <col min="1" max="1" width="5.453125" style="374" customWidth="1"/>
    <col min="2" max="2" width="26.453125" style="374" customWidth="1"/>
    <col min="3" max="4" width="18.81640625" style="374" customWidth="1"/>
    <col min="5" max="5" width="18.54296875" style="374" customWidth="1"/>
    <col min="6" max="6" width="24.54296875" style="440" customWidth="1"/>
    <col min="7" max="7" width="12.453125" style="440" customWidth="1"/>
    <col min="8" max="8" width="32.54296875" style="374" customWidth="1"/>
    <col min="9" max="9" width="17" style="410" customWidth="1"/>
    <col min="10" max="10" width="15.54296875" style="374" bestFit="1" customWidth="1"/>
    <col min="11" max="16384" width="8.81640625" style="374"/>
  </cols>
  <sheetData>
    <row r="1" spans="1:11" ht="32.15" customHeight="1">
      <c r="A1" s="411" t="s">
        <v>4203</v>
      </c>
      <c r="B1" s="412" t="s">
        <v>4205</v>
      </c>
      <c r="C1" s="412" t="s">
        <v>3483</v>
      </c>
      <c r="D1" s="412" t="s">
        <v>4206</v>
      </c>
      <c r="E1" s="412" t="s">
        <v>3486</v>
      </c>
      <c r="F1" s="413" t="s">
        <v>3154</v>
      </c>
      <c r="G1" s="527" t="s">
        <v>4449</v>
      </c>
      <c r="H1" s="414" t="s">
        <v>3153</v>
      </c>
      <c r="I1" s="415" t="s">
        <v>3155</v>
      </c>
      <c r="J1" s="518" t="s">
        <v>3180</v>
      </c>
    </row>
    <row r="2" spans="1:11" ht="13.5" customHeight="1">
      <c r="A2" s="416"/>
      <c r="B2" s="417" t="s">
        <v>2454</v>
      </c>
      <c r="C2" s="417"/>
      <c r="D2" s="417"/>
      <c r="E2" s="417"/>
      <c r="F2" s="418"/>
      <c r="G2" s="1622" t="s">
        <v>4718</v>
      </c>
      <c r="H2" s="386"/>
      <c r="I2" s="1413"/>
      <c r="J2" s="1420"/>
    </row>
    <row r="3" spans="1:11" ht="32.15" customHeight="1">
      <c r="A3" s="419"/>
      <c r="B3" s="420" t="s">
        <v>2455</v>
      </c>
      <c r="C3" s="420"/>
      <c r="D3" s="420"/>
      <c r="E3" s="420"/>
      <c r="F3" s="418"/>
      <c r="G3" s="1623"/>
      <c r="H3" s="386"/>
      <c r="I3" s="1413"/>
      <c r="J3" s="1420"/>
    </row>
    <row r="4" spans="1:11" ht="47.25" customHeight="1">
      <c r="A4" s="383">
        <v>1</v>
      </c>
      <c r="B4" s="380" t="s">
        <v>2456</v>
      </c>
      <c r="C4" s="421" t="s">
        <v>4207</v>
      </c>
      <c r="D4" s="422" t="s">
        <v>4208</v>
      </c>
      <c r="E4" s="423">
        <v>113350</v>
      </c>
      <c r="F4" s="1393" t="s">
        <v>4209</v>
      </c>
      <c r="G4" s="421">
        <v>472</v>
      </c>
      <c r="H4" s="1610"/>
      <c r="I4" s="1413">
        <v>211</v>
      </c>
      <c r="J4" s="1414">
        <f>I4*G4</f>
        <v>99592</v>
      </c>
      <c r="K4" s="409"/>
    </row>
    <row r="5" spans="1:11" ht="47.25" customHeight="1">
      <c r="A5" s="383">
        <v>2</v>
      </c>
      <c r="B5" s="380" t="s">
        <v>2457</v>
      </c>
      <c r="C5" s="421" t="s">
        <v>4207</v>
      </c>
      <c r="D5" s="422" t="s">
        <v>4208</v>
      </c>
      <c r="E5" s="423">
        <v>113352</v>
      </c>
      <c r="F5" s="1393" t="s">
        <v>4210</v>
      </c>
      <c r="G5" s="421">
        <v>472</v>
      </c>
      <c r="H5" s="1613"/>
      <c r="I5" s="1413">
        <v>246</v>
      </c>
      <c r="J5" s="1414">
        <f t="shared" ref="J5:J36" si="0">I5*G5</f>
        <v>116112</v>
      </c>
      <c r="K5" s="409"/>
    </row>
    <row r="6" spans="1:11" ht="47.25" customHeight="1">
      <c r="A6" s="383">
        <v>3</v>
      </c>
      <c r="B6" s="380" t="s">
        <v>2458</v>
      </c>
      <c r="C6" s="421" t="s">
        <v>4207</v>
      </c>
      <c r="D6" s="422" t="s">
        <v>4208</v>
      </c>
      <c r="E6" s="423">
        <v>113351</v>
      </c>
      <c r="F6" s="1393" t="s">
        <v>4211</v>
      </c>
      <c r="G6" s="421">
        <v>472</v>
      </c>
      <c r="H6" s="1613"/>
      <c r="I6" s="1413">
        <v>211</v>
      </c>
      <c r="J6" s="1414">
        <f t="shared" si="0"/>
        <v>99592</v>
      </c>
      <c r="K6" s="409"/>
    </row>
    <row r="7" spans="1:11" ht="47.25" customHeight="1">
      <c r="A7" s="383">
        <v>4</v>
      </c>
      <c r="B7" s="380" t="s">
        <v>2459</v>
      </c>
      <c r="C7" s="421" t="s">
        <v>4207</v>
      </c>
      <c r="D7" s="422" t="s">
        <v>4208</v>
      </c>
      <c r="E7" s="423">
        <v>113356</v>
      </c>
      <c r="F7" s="1393" t="s">
        <v>4212</v>
      </c>
      <c r="G7" s="421">
        <v>472</v>
      </c>
      <c r="H7" s="1613"/>
      <c r="I7" s="1413">
        <v>169</v>
      </c>
      <c r="J7" s="1414">
        <f t="shared" si="0"/>
        <v>79768</v>
      </c>
      <c r="K7" s="409"/>
    </row>
    <row r="8" spans="1:11" ht="47.25" customHeight="1">
      <c r="A8" s="383">
        <v>5</v>
      </c>
      <c r="B8" s="380" t="s">
        <v>2460</v>
      </c>
      <c r="C8" s="421" t="s">
        <v>4207</v>
      </c>
      <c r="D8" s="422" t="s">
        <v>4208</v>
      </c>
      <c r="E8" s="423">
        <v>113358</v>
      </c>
      <c r="F8" s="1393" t="s">
        <v>4213</v>
      </c>
      <c r="G8" s="421">
        <v>472</v>
      </c>
      <c r="H8" s="1613"/>
      <c r="I8" s="1413">
        <v>246</v>
      </c>
      <c r="J8" s="1414">
        <f t="shared" si="0"/>
        <v>116112</v>
      </c>
      <c r="K8" s="409"/>
    </row>
    <row r="9" spans="1:11" ht="47.25" customHeight="1">
      <c r="A9" s="383">
        <v>6</v>
      </c>
      <c r="B9" s="380" t="s">
        <v>2461</v>
      </c>
      <c r="C9" s="421" t="s">
        <v>4207</v>
      </c>
      <c r="D9" s="422" t="s">
        <v>4208</v>
      </c>
      <c r="E9" s="423">
        <v>113357</v>
      </c>
      <c r="F9" s="1393" t="s">
        <v>4214</v>
      </c>
      <c r="G9" s="421">
        <v>472</v>
      </c>
      <c r="H9" s="1613"/>
      <c r="I9" s="1413">
        <v>169</v>
      </c>
      <c r="J9" s="1414">
        <f t="shared" si="0"/>
        <v>79768</v>
      </c>
      <c r="K9" s="409"/>
    </row>
    <row r="10" spans="1:11" ht="47.25" customHeight="1">
      <c r="A10" s="383">
        <v>7</v>
      </c>
      <c r="B10" s="380" t="s">
        <v>2462</v>
      </c>
      <c r="C10" s="421" t="s">
        <v>4207</v>
      </c>
      <c r="D10" s="422" t="s">
        <v>4208</v>
      </c>
      <c r="E10" s="423">
        <v>107023</v>
      </c>
      <c r="F10" s="1393" t="s">
        <v>4215</v>
      </c>
      <c r="G10" s="421">
        <v>472</v>
      </c>
      <c r="H10" s="1613"/>
      <c r="I10" s="1413">
        <v>201</v>
      </c>
      <c r="J10" s="1414">
        <f t="shared" si="0"/>
        <v>94872</v>
      </c>
      <c r="K10" s="409"/>
    </row>
    <row r="11" spans="1:11" ht="47.25" customHeight="1">
      <c r="A11" s="383">
        <v>8</v>
      </c>
      <c r="B11" s="380" t="s">
        <v>2463</v>
      </c>
      <c r="C11" s="421" t="s">
        <v>4207</v>
      </c>
      <c r="D11" s="422" t="s">
        <v>4208</v>
      </c>
      <c r="E11" s="423">
        <v>113365</v>
      </c>
      <c r="F11" s="1393" t="s">
        <v>4216</v>
      </c>
      <c r="G11" s="421">
        <v>944</v>
      </c>
      <c r="H11" s="1613"/>
      <c r="I11" s="1413">
        <v>153</v>
      </c>
      <c r="J11" s="1414">
        <f t="shared" si="0"/>
        <v>144432</v>
      </c>
      <c r="K11" s="409"/>
    </row>
    <row r="12" spans="1:11" ht="47.25" customHeight="1">
      <c r="A12" s="383">
        <v>9</v>
      </c>
      <c r="B12" s="380" t="s">
        <v>2464</v>
      </c>
      <c r="C12" s="421" t="s">
        <v>4207</v>
      </c>
      <c r="D12" s="422" t="s">
        <v>4208</v>
      </c>
      <c r="E12" s="423">
        <v>113359</v>
      </c>
      <c r="F12" s="1393" t="s">
        <v>4217</v>
      </c>
      <c r="G12" s="421">
        <v>236</v>
      </c>
      <c r="H12" s="1613"/>
      <c r="I12" s="1413">
        <v>86</v>
      </c>
      <c r="J12" s="1414">
        <f t="shared" si="0"/>
        <v>20296</v>
      </c>
      <c r="K12" s="409"/>
    </row>
    <row r="13" spans="1:11" ht="47.25" customHeight="1">
      <c r="A13" s="383">
        <v>10</v>
      </c>
      <c r="B13" s="380" t="s">
        <v>2465</v>
      </c>
      <c r="C13" s="421" t="s">
        <v>4207</v>
      </c>
      <c r="D13" s="422" t="s">
        <v>4208</v>
      </c>
      <c r="E13" s="423">
        <v>113365</v>
      </c>
      <c r="F13" s="1393" t="s">
        <v>4216</v>
      </c>
      <c r="G13" s="421">
        <v>118</v>
      </c>
      <c r="H13" s="1613"/>
      <c r="I13" s="1413">
        <v>153</v>
      </c>
      <c r="J13" s="1414">
        <f t="shared" si="0"/>
        <v>18054</v>
      </c>
    </row>
    <row r="14" spans="1:11" ht="47.25" customHeight="1">
      <c r="A14" s="383">
        <v>11</v>
      </c>
      <c r="B14" s="380" t="s">
        <v>2466</v>
      </c>
      <c r="C14" s="421" t="s">
        <v>4207</v>
      </c>
      <c r="D14" s="422" t="s">
        <v>4208</v>
      </c>
      <c r="E14" s="423">
        <v>107024</v>
      </c>
      <c r="F14" s="1393" t="s">
        <v>4218</v>
      </c>
      <c r="G14" s="421">
        <v>96</v>
      </c>
      <c r="H14" s="1611"/>
      <c r="I14" s="1413">
        <v>172</v>
      </c>
      <c r="J14" s="1414">
        <f t="shared" si="0"/>
        <v>16512</v>
      </c>
    </row>
    <row r="15" spans="1:11" ht="16" customHeight="1">
      <c r="A15" s="424"/>
      <c r="B15" s="425" t="s">
        <v>2467</v>
      </c>
      <c r="C15" s="421"/>
      <c r="D15" s="421"/>
      <c r="E15" s="426"/>
      <c r="F15" s="1394"/>
      <c r="G15" s="1416"/>
      <c r="H15" s="386"/>
      <c r="I15" s="1413"/>
      <c r="J15" s="1414">
        <f t="shared" si="0"/>
        <v>0</v>
      </c>
    </row>
    <row r="16" spans="1:11" ht="54" customHeight="1">
      <c r="A16" s="383">
        <v>12</v>
      </c>
      <c r="B16" s="380" t="s">
        <v>2468</v>
      </c>
      <c r="C16" s="421" t="s">
        <v>4207</v>
      </c>
      <c r="D16" s="421" t="s">
        <v>4219</v>
      </c>
      <c r="E16" s="421">
        <v>107030</v>
      </c>
      <c r="F16" s="1395" t="s">
        <v>4220</v>
      </c>
      <c r="G16" s="421">
        <v>24</v>
      </c>
      <c r="H16" s="386"/>
      <c r="I16" s="1413">
        <v>545</v>
      </c>
      <c r="J16" s="1414">
        <f t="shared" si="0"/>
        <v>13080</v>
      </c>
    </row>
    <row r="17" spans="1:10" ht="54" customHeight="1">
      <c r="A17" s="383">
        <v>13</v>
      </c>
      <c r="B17" s="380" t="s">
        <v>2469</v>
      </c>
      <c r="C17" s="421" t="s">
        <v>4207</v>
      </c>
      <c r="D17" s="421" t="s">
        <v>4219</v>
      </c>
      <c r="E17" s="428">
        <v>107015</v>
      </c>
      <c r="F17" s="1396" t="s">
        <v>4221</v>
      </c>
      <c r="G17" s="452">
        <v>24</v>
      </c>
      <c r="H17" s="386"/>
      <c r="I17" s="1413">
        <v>537</v>
      </c>
      <c r="J17" s="1414">
        <f t="shared" si="0"/>
        <v>12888</v>
      </c>
    </row>
    <row r="18" spans="1:10" ht="54" customHeight="1">
      <c r="A18" s="383">
        <v>14</v>
      </c>
      <c r="B18" s="380" t="s">
        <v>2470</v>
      </c>
      <c r="C18" s="421" t="s">
        <v>4207</v>
      </c>
      <c r="D18" s="421" t="s">
        <v>4222</v>
      </c>
      <c r="E18" s="430">
        <v>100527</v>
      </c>
      <c r="F18" s="1397" t="s">
        <v>4223</v>
      </c>
      <c r="G18" s="1417">
        <v>6</v>
      </c>
      <c r="H18" s="431"/>
      <c r="I18" s="1413">
        <v>1214</v>
      </c>
      <c r="J18" s="1414">
        <f t="shared" si="0"/>
        <v>7284</v>
      </c>
    </row>
    <row r="19" spans="1:10" ht="54" customHeight="1">
      <c r="A19" s="383">
        <v>15</v>
      </c>
      <c r="B19" s="380" t="s">
        <v>2471</v>
      </c>
      <c r="C19" s="421" t="s">
        <v>4207</v>
      </c>
      <c r="D19" s="421" t="s">
        <v>4219</v>
      </c>
      <c r="E19" s="421">
        <v>107048</v>
      </c>
      <c r="F19" s="1395" t="s">
        <v>4224</v>
      </c>
      <c r="G19" s="421">
        <v>36</v>
      </c>
      <c r="H19" s="421"/>
      <c r="I19" s="1413">
        <v>390</v>
      </c>
      <c r="J19" s="1414">
        <f t="shared" si="0"/>
        <v>14040</v>
      </c>
    </row>
    <row r="20" spans="1:10" ht="54" customHeight="1">
      <c r="A20" s="383">
        <v>16</v>
      </c>
      <c r="B20" s="380" t="s">
        <v>2472</v>
      </c>
      <c r="C20" s="421" t="s">
        <v>4207</v>
      </c>
      <c r="D20" s="421" t="s">
        <v>4219</v>
      </c>
      <c r="E20" s="428">
        <v>113362</v>
      </c>
      <c r="F20" s="1396" t="s">
        <v>4225</v>
      </c>
      <c r="G20" s="452">
        <v>24</v>
      </c>
      <c r="H20" s="386"/>
      <c r="I20" s="1413">
        <v>304</v>
      </c>
      <c r="J20" s="1414">
        <f t="shared" si="0"/>
        <v>7296</v>
      </c>
    </row>
    <row r="21" spans="1:10" ht="54" customHeight="1">
      <c r="A21" s="383">
        <v>17</v>
      </c>
      <c r="B21" s="380" t="s">
        <v>2473</v>
      </c>
      <c r="C21" s="421" t="s">
        <v>4207</v>
      </c>
      <c r="D21" s="421" t="s">
        <v>4219</v>
      </c>
      <c r="E21" s="421">
        <v>107048</v>
      </c>
      <c r="F21" s="1395" t="s">
        <v>4224</v>
      </c>
      <c r="G21" s="421"/>
      <c r="H21" s="421"/>
      <c r="I21" s="1413">
        <v>390</v>
      </c>
      <c r="J21" s="1414">
        <f t="shared" si="0"/>
        <v>0</v>
      </c>
    </row>
    <row r="22" spans="1:10" ht="54" customHeight="1">
      <c r="A22" s="383">
        <v>18</v>
      </c>
      <c r="B22" s="380" t="s">
        <v>2474</v>
      </c>
      <c r="C22" s="421" t="s">
        <v>4207</v>
      </c>
      <c r="D22" s="421" t="s">
        <v>4222</v>
      </c>
      <c r="E22" s="423" t="s">
        <v>4226</v>
      </c>
      <c r="F22" s="1393" t="s">
        <v>4227</v>
      </c>
      <c r="G22" s="421">
        <v>24</v>
      </c>
      <c r="H22" s="431"/>
      <c r="I22" s="1413">
        <v>1252</v>
      </c>
      <c r="J22" s="1414">
        <f t="shared" si="0"/>
        <v>30048</v>
      </c>
    </row>
    <row r="23" spans="1:10" ht="54" customHeight="1">
      <c r="A23" s="383">
        <v>19</v>
      </c>
      <c r="B23" s="380" t="s">
        <v>2475</v>
      </c>
      <c r="C23" s="421" t="s">
        <v>4207</v>
      </c>
      <c r="D23" s="421" t="s">
        <v>4222</v>
      </c>
      <c r="E23" s="423" t="s">
        <v>4228</v>
      </c>
      <c r="F23" s="1393" t="s">
        <v>4229</v>
      </c>
      <c r="G23" s="421">
        <v>24</v>
      </c>
      <c r="H23" s="431"/>
      <c r="I23" s="1413">
        <v>303</v>
      </c>
      <c r="J23" s="1414">
        <f t="shared" si="0"/>
        <v>7272</v>
      </c>
    </row>
    <row r="24" spans="1:10" ht="54" customHeight="1">
      <c r="A24" s="383">
        <v>20</v>
      </c>
      <c r="B24" s="380" t="s">
        <v>2476</v>
      </c>
      <c r="C24" s="421" t="s">
        <v>4207</v>
      </c>
      <c r="D24" s="421" t="s">
        <v>4222</v>
      </c>
      <c r="E24" s="432" t="s">
        <v>4230</v>
      </c>
      <c r="F24" s="1393" t="s">
        <v>4231</v>
      </c>
      <c r="G24" s="421">
        <v>18</v>
      </c>
      <c r="H24" s="431"/>
      <c r="I24" s="1413">
        <v>363</v>
      </c>
      <c r="J24" s="1414">
        <f t="shared" si="0"/>
        <v>6534</v>
      </c>
    </row>
    <row r="25" spans="1:10" ht="54" customHeight="1">
      <c r="A25" s="383">
        <v>21</v>
      </c>
      <c r="B25" s="380" t="s">
        <v>2477</v>
      </c>
      <c r="C25" s="421" t="s">
        <v>4232</v>
      </c>
      <c r="D25" s="421" t="s">
        <v>4222</v>
      </c>
      <c r="E25" s="423" t="s">
        <v>4233</v>
      </c>
      <c r="F25" s="1393" t="s">
        <v>4234</v>
      </c>
      <c r="G25" s="421">
        <v>18</v>
      </c>
      <c r="H25" s="431"/>
      <c r="I25" s="1413">
        <v>202</v>
      </c>
      <c r="J25" s="1414">
        <f t="shared" si="0"/>
        <v>3636</v>
      </c>
    </row>
    <row r="26" spans="1:10" ht="54" customHeight="1">
      <c r="A26" s="383">
        <v>22</v>
      </c>
      <c r="B26" s="380" t="s">
        <v>2478</v>
      </c>
      <c r="C26" s="421" t="s">
        <v>4207</v>
      </c>
      <c r="D26" s="421" t="s">
        <v>4208</v>
      </c>
      <c r="E26" s="421">
        <v>113370</v>
      </c>
      <c r="F26" s="1395" t="s">
        <v>4235</v>
      </c>
      <c r="G26" s="421">
        <v>12</v>
      </c>
      <c r="H26" s="421"/>
      <c r="I26" s="1413">
        <v>304</v>
      </c>
      <c r="J26" s="1414">
        <f t="shared" si="0"/>
        <v>3648</v>
      </c>
    </row>
    <row r="27" spans="1:10" ht="54" customHeight="1">
      <c r="A27" s="383">
        <v>23</v>
      </c>
      <c r="B27" s="380" t="s">
        <v>2479</v>
      </c>
      <c r="C27" s="421" t="s">
        <v>4236</v>
      </c>
      <c r="D27" s="421"/>
      <c r="E27" s="380"/>
      <c r="F27" s="1412" t="s">
        <v>4237</v>
      </c>
      <c r="G27" s="1402">
        <v>24</v>
      </c>
      <c r="H27" s="386"/>
      <c r="I27" s="1413">
        <v>235</v>
      </c>
      <c r="J27" s="1414">
        <f t="shared" si="0"/>
        <v>5640</v>
      </c>
    </row>
    <row r="28" spans="1:10" ht="54" customHeight="1">
      <c r="A28" s="383">
        <v>24</v>
      </c>
      <c r="B28" s="380" t="s">
        <v>2480</v>
      </c>
      <c r="C28" s="421" t="s">
        <v>4232</v>
      </c>
      <c r="D28" s="421" t="s">
        <v>4222</v>
      </c>
      <c r="E28" s="432" t="s">
        <v>4238</v>
      </c>
      <c r="F28" s="1398" t="s">
        <v>4239</v>
      </c>
      <c r="G28" s="1418">
        <v>24</v>
      </c>
      <c r="H28" s="431"/>
      <c r="I28" s="1413">
        <v>798</v>
      </c>
      <c r="J28" s="1414">
        <f t="shared" si="0"/>
        <v>19152</v>
      </c>
    </row>
    <row r="29" spans="1:10" ht="54" customHeight="1">
      <c r="A29" s="383">
        <v>25</v>
      </c>
      <c r="B29" s="380" t="s">
        <v>2481</v>
      </c>
      <c r="C29" s="421" t="s">
        <v>4207</v>
      </c>
      <c r="D29" s="421" t="s">
        <v>4222</v>
      </c>
      <c r="E29" s="430">
        <v>100526</v>
      </c>
      <c r="F29" s="1397" t="s">
        <v>4240</v>
      </c>
      <c r="G29" s="1417">
        <v>6</v>
      </c>
      <c r="H29" s="431"/>
      <c r="I29" s="1413">
        <v>1214</v>
      </c>
      <c r="J29" s="1414">
        <f t="shared" si="0"/>
        <v>7284</v>
      </c>
    </row>
    <row r="30" spans="1:10" ht="54" customHeight="1">
      <c r="A30" s="383">
        <v>26</v>
      </c>
      <c r="B30" s="380" t="s">
        <v>2482</v>
      </c>
      <c r="C30" s="421" t="s">
        <v>4207</v>
      </c>
      <c r="D30" s="421" t="s">
        <v>4241</v>
      </c>
      <c r="E30" s="433">
        <v>116462</v>
      </c>
      <c r="F30" s="1399" t="s">
        <v>4242</v>
      </c>
      <c r="G30" s="1419">
        <v>24</v>
      </c>
      <c r="H30" s="434"/>
      <c r="I30" s="1413">
        <v>156</v>
      </c>
      <c r="J30" s="1414">
        <f t="shared" si="0"/>
        <v>3744</v>
      </c>
    </row>
    <row r="31" spans="1:10" ht="54" customHeight="1">
      <c r="A31" s="383">
        <v>27</v>
      </c>
      <c r="B31" s="380" t="s">
        <v>2483</v>
      </c>
      <c r="C31" s="421" t="s">
        <v>3631</v>
      </c>
      <c r="D31" s="421"/>
      <c r="E31" s="430" t="s">
        <v>3746</v>
      </c>
      <c r="F31" s="1397" t="s">
        <v>3766</v>
      </c>
      <c r="G31" s="1417">
        <v>24</v>
      </c>
      <c r="H31" s="431"/>
      <c r="I31" s="1413">
        <v>3146</v>
      </c>
      <c r="J31" s="1414">
        <f t="shared" si="0"/>
        <v>75504</v>
      </c>
    </row>
    <row r="32" spans="1:10" ht="13.5" customHeight="1">
      <c r="A32" s="424"/>
      <c r="B32" s="435" t="s">
        <v>2484</v>
      </c>
      <c r="C32" s="421"/>
      <c r="D32" s="421"/>
      <c r="E32" s="436"/>
      <c r="F32" s="1394"/>
      <c r="G32" s="1416"/>
      <c r="H32" s="386"/>
      <c r="I32" s="1413"/>
      <c r="J32" s="1414">
        <f t="shared" si="0"/>
        <v>0</v>
      </c>
    </row>
    <row r="33" spans="1:10" ht="73.5" customHeight="1">
      <c r="A33" s="383">
        <v>1</v>
      </c>
      <c r="B33" s="380" t="s">
        <v>2485</v>
      </c>
      <c r="C33" s="421" t="s">
        <v>4243</v>
      </c>
      <c r="D33" s="421"/>
      <c r="E33" s="380"/>
      <c r="F33" s="1394"/>
      <c r="G33" s="1416"/>
      <c r="H33" s="386"/>
      <c r="I33" s="1413"/>
      <c r="J33" s="1414">
        <f t="shared" si="0"/>
        <v>0</v>
      </c>
    </row>
    <row r="34" spans="1:10" ht="46.5" customHeight="1">
      <c r="A34" s="383">
        <v>2</v>
      </c>
      <c r="B34" s="380" t="s">
        <v>2486</v>
      </c>
      <c r="C34" s="421"/>
      <c r="D34" s="421"/>
      <c r="E34" s="380"/>
      <c r="F34" s="1394"/>
      <c r="G34" s="1416"/>
      <c r="H34" s="418"/>
      <c r="I34" s="1413"/>
      <c r="J34" s="1414">
        <f t="shared" si="0"/>
        <v>0</v>
      </c>
    </row>
    <row r="35" spans="1:10" ht="90.75" customHeight="1">
      <c r="A35" s="383">
        <v>11</v>
      </c>
      <c r="B35" s="380" t="s">
        <v>2487</v>
      </c>
      <c r="C35" s="421"/>
      <c r="D35" s="421"/>
      <c r="E35" s="380"/>
      <c r="F35" s="1400" t="s">
        <v>4082</v>
      </c>
      <c r="G35" s="385"/>
      <c r="H35" s="386"/>
      <c r="I35" s="1413">
        <v>550</v>
      </c>
      <c r="J35" s="1414">
        <f t="shared" si="0"/>
        <v>0</v>
      </c>
    </row>
    <row r="36" spans="1:10" ht="46.5" customHeight="1" thickBot="1">
      <c r="A36" s="438">
        <v>17</v>
      </c>
      <c r="B36" s="407" t="s">
        <v>2488</v>
      </c>
      <c r="C36" s="439" t="s">
        <v>4244</v>
      </c>
      <c r="D36" s="439"/>
      <c r="E36" s="407" t="s">
        <v>4245</v>
      </c>
      <c r="F36" s="1401" t="s">
        <v>4082</v>
      </c>
      <c r="G36" s="402">
        <v>48</v>
      </c>
      <c r="H36" s="403"/>
      <c r="I36" s="1415">
        <v>395</v>
      </c>
      <c r="J36" s="1421">
        <f t="shared" si="0"/>
        <v>18960</v>
      </c>
    </row>
    <row r="37" spans="1:10" ht="15" customHeight="1" thickBot="1">
      <c r="G37" s="1620" t="s">
        <v>3181</v>
      </c>
      <c r="H37" s="1620"/>
      <c r="I37" s="1621"/>
      <c r="J37" s="1422">
        <f>SUM(J4:J36)</f>
        <v>1121120</v>
      </c>
    </row>
  </sheetData>
  <mergeCells count="3">
    <mergeCell ref="H4:H14"/>
    <mergeCell ref="G37:I37"/>
    <mergeCell ref="G2:G3"/>
  </mergeCells>
  <pageMargins left="0.45" right="0.45" top="0.25" bottom="0.25" header="0.3" footer="0.3"/>
  <pageSetup orientation="portrait"/>
  <headerFooter>
    <oddFooter>&amp;C&amp;"Helvetica Neue,Regular"&amp;12&amp;K000000&amp;P</oddFooter>
  </headerFooter>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O29"/>
  <sheetViews>
    <sheetView showGridLines="0" zoomScale="85" zoomScaleNormal="85" workbookViewId="0">
      <selection activeCell="K4" sqref="K4"/>
    </sheetView>
  </sheetViews>
  <sheetFormatPr defaultColWidth="8.81640625" defaultRowHeight="15" customHeight="1"/>
  <cols>
    <col min="1" max="1" width="7.453125" style="409" customWidth="1"/>
    <col min="2" max="2" width="28.453125" style="374" customWidth="1"/>
    <col min="3" max="3" width="5.453125" style="374" customWidth="1"/>
    <col min="4" max="4" width="12.81640625" style="374" customWidth="1"/>
    <col min="5" max="5" width="5.453125" style="374" customWidth="1"/>
    <col min="6" max="6" width="14.26953125" style="374" customWidth="1"/>
    <col min="7" max="7" width="5.453125" style="374" customWidth="1"/>
    <col min="8" max="8" width="8.26953125" style="374" customWidth="1"/>
    <col min="9" max="9" width="17.54296875" style="374" customWidth="1"/>
    <col min="10" max="10" width="12.7265625" style="374" customWidth="1"/>
    <col min="11" max="11" width="11.26953125" style="409" customWidth="1"/>
    <col min="12" max="12" width="17" style="374" customWidth="1"/>
    <col min="13" max="13" width="10.1796875" style="453" customWidth="1"/>
    <col min="14" max="14" width="14.26953125" style="437" customWidth="1"/>
    <col min="15" max="15" width="16.26953125" style="374" bestFit="1" customWidth="1"/>
    <col min="16" max="16384" width="8.81640625" style="374"/>
  </cols>
  <sheetData>
    <row r="1" spans="1:15" ht="15" customHeight="1" thickBot="1">
      <c r="A1" s="1624" t="s">
        <v>2489</v>
      </c>
      <c r="B1" s="1625"/>
      <c r="C1" s="1625"/>
      <c r="D1" s="1625"/>
      <c r="E1" s="1625"/>
      <c r="F1" s="1625"/>
      <c r="G1" s="1625"/>
      <c r="H1" s="1625"/>
      <c r="I1" s="1625"/>
      <c r="J1" s="1625"/>
      <c r="K1" s="1625"/>
      <c r="L1" s="1625"/>
      <c r="M1" s="1625"/>
      <c r="N1" s="1625"/>
      <c r="O1" s="1625"/>
    </row>
    <row r="2" spans="1:15" ht="69" customHeight="1">
      <c r="A2" s="441" t="s">
        <v>4203</v>
      </c>
      <c r="B2" s="442" t="s">
        <v>4246</v>
      </c>
      <c r="C2" s="442" t="s">
        <v>4247</v>
      </c>
      <c r="D2" s="442" t="s">
        <v>2490</v>
      </c>
      <c r="E2" s="442" t="s">
        <v>4247</v>
      </c>
      <c r="F2" s="442" t="s">
        <v>4248</v>
      </c>
      <c r="G2" s="442" t="s">
        <v>4247</v>
      </c>
      <c r="H2" s="1403" t="s">
        <v>4717</v>
      </c>
      <c r="I2" s="442" t="s">
        <v>3175</v>
      </c>
      <c r="J2" s="442" t="s">
        <v>3483</v>
      </c>
      <c r="K2" s="442" t="s">
        <v>3486</v>
      </c>
      <c r="L2" s="442" t="s">
        <v>655</v>
      </c>
      <c r="M2" s="1457" t="s">
        <v>4862</v>
      </c>
      <c r="N2" s="1485" t="s">
        <v>3155</v>
      </c>
      <c r="O2" s="443" t="s">
        <v>4473</v>
      </c>
    </row>
    <row r="3" spans="1:15" ht="13.5" customHeight="1">
      <c r="A3" s="1366"/>
      <c r="B3" s="1478" t="s">
        <v>2454</v>
      </c>
      <c r="C3" s="1479"/>
      <c r="D3" s="1480">
        <v>128</v>
      </c>
      <c r="E3" s="863"/>
      <c r="F3" s="1481">
        <v>36</v>
      </c>
      <c r="G3" s="863"/>
      <c r="H3" s="1481">
        <v>500</v>
      </c>
      <c r="I3" s="1191"/>
      <c r="J3" s="1191"/>
      <c r="K3" s="1192"/>
      <c r="L3" s="1191"/>
      <c r="M3" s="1192"/>
      <c r="N3" s="1193"/>
      <c r="O3" s="1486"/>
    </row>
    <row r="4" spans="1:15" ht="87.75" customHeight="1">
      <c r="A4" s="1188">
        <v>1</v>
      </c>
      <c r="B4" s="1189" t="s">
        <v>2491</v>
      </c>
      <c r="C4" s="1194">
        <v>1</v>
      </c>
      <c r="D4" s="1195">
        <f>ROUND($D$3*C4,0)</f>
        <v>128</v>
      </c>
      <c r="E4" s="1194">
        <v>0</v>
      </c>
      <c r="F4" s="1195">
        <f>ROUND($F$3*E4,0)</f>
        <v>0</v>
      </c>
      <c r="G4" s="1194">
        <v>0</v>
      </c>
      <c r="H4" s="1195">
        <f>ROUND($H$3*G4,0)</f>
        <v>0</v>
      </c>
      <c r="I4" s="446"/>
      <c r="J4" s="446" t="s">
        <v>4249</v>
      </c>
      <c r="K4" s="1483" t="s">
        <v>4250</v>
      </c>
      <c r="L4" s="447" t="s">
        <v>4251</v>
      </c>
      <c r="M4" s="1482">
        <f>D4+F4+H4</f>
        <v>128</v>
      </c>
      <c r="N4" s="581">
        <v>101.77533333333332</v>
      </c>
      <c r="O4" s="1198">
        <f>N4*M4</f>
        <v>13027.242666666665</v>
      </c>
    </row>
    <row r="5" spans="1:15" ht="87.75" customHeight="1">
      <c r="A5" s="1188">
        <f>1+A4</f>
        <v>2</v>
      </c>
      <c r="B5" s="1189" t="s">
        <v>2492</v>
      </c>
      <c r="C5" s="1190"/>
      <c r="D5" s="1190"/>
      <c r="E5" s="1404">
        <v>0.5</v>
      </c>
      <c r="F5" s="1195">
        <f>ROUND($F$3*E5,0)</f>
        <v>18</v>
      </c>
      <c r="G5" s="1194">
        <v>0.08</v>
      </c>
      <c r="H5" s="1195">
        <f t="shared" ref="H5:H10" si="0">ROUND($H$3*G5,0)</f>
        <v>40</v>
      </c>
      <c r="I5" s="449"/>
      <c r="J5" s="446" t="s">
        <v>4249</v>
      </c>
      <c r="K5" s="421" t="s">
        <v>4252</v>
      </c>
      <c r="L5" s="447" t="s">
        <v>4253</v>
      </c>
      <c r="M5" s="1482">
        <f t="shared" ref="M5:M28" si="1">D5+F5+H5</f>
        <v>58</v>
      </c>
      <c r="N5" s="1193">
        <v>53.79</v>
      </c>
      <c r="O5" s="1198">
        <f t="shared" ref="O5:O28" si="2">N5*M5</f>
        <v>3119.82</v>
      </c>
    </row>
    <row r="6" spans="1:15" ht="87.75" customHeight="1">
      <c r="A6" s="1188">
        <f t="shared" ref="A6:A28" si="3">1+A5</f>
        <v>3</v>
      </c>
      <c r="B6" s="1189" t="s">
        <v>2493</v>
      </c>
      <c r="C6" s="1194">
        <v>0</v>
      </c>
      <c r="D6" s="1195">
        <f t="shared" ref="D6:D28" si="4">ROUND($D$3*C6,0)</f>
        <v>0</v>
      </c>
      <c r="E6" s="1190"/>
      <c r="F6" s="1190"/>
      <c r="G6" s="1194">
        <v>0.08</v>
      </c>
      <c r="H6" s="1195">
        <f t="shared" si="0"/>
        <v>40</v>
      </c>
      <c r="I6" s="1191"/>
      <c r="J6" s="446" t="s">
        <v>4249</v>
      </c>
      <c r="K6" s="1192" t="s">
        <v>4254</v>
      </c>
      <c r="L6" s="447" t="s">
        <v>4255</v>
      </c>
      <c r="M6" s="1482">
        <f t="shared" si="1"/>
        <v>40</v>
      </c>
      <c r="N6" s="1193">
        <v>38.18</v>
      </c>
      <c r="O6" s="1198">
        <f t="shared" si="2"/>
        <v>1527.2</v>
      </c>
    </row>
    <row r="7" spans="1:15" ht="87.75" customHeight="1">
      <c r="A7" s="1188">
        <f t="shared" si="3"/>
        <v>4</v>
      </c>
      <c r="B7" s="1189" t="s">
        <v>2494</v>
      </c>
      <c r="C7" s="1194">
        <v>0.2</v>
      </c>
      <c r="D7" s="1195">
        <f t="shared" si="4"/>
        <v>26</v>
      </c>
      <c r="E7" s="1404">
        <v>0.25</v>
      </c>
      <c r="F7" s="1195">
        <f>ROUND($F$3*E7,0)</f>
        <v>9</v>
      </c>
      <c r="G7" s="1194">
        <v>0.05</v>
      </c>
      <c r="H7" s="1195">
        <f t="shared" si="0"/>
        <v>25</v>
      </c>
      <c r="I7" s="449"/>
      <c r="J7" s="421" t="s">
        <v>4249</v>
      </c>
      <c r="K7" s="421" t="s">
        <v>4256</v>
      </c>
      <c r="L7" s="427" t="s">
        <v>4257</v>
      </c>
      <c r="M7" s="1482">
        <f t="shared" si="1"/>
        <v>60</v>
      </c>
      <c r="N7" s="582">
        <v>62.44</v>
      </c>
      <c r="O7" s="1198">
        <f t="shared" si="2"/>
        <v>3746.3999999999996</v>
      </c>
    </row>
    <row r="8" spans="1:15" ht="87.75" customHeight="1">
      <c r="A8" s="1188">
        <f t="shared" si="3"/>
        <v>5</v>
      </c>
      <c r="B8" s="1189" t="s">
        <v>2495</v>
      </c>
      <c r="C8" s="1194">
        <v>0</v>
      </c>
      <c r="D8" s="1195">
        <f t="shared" si="4"/>
        <v>0</v>
      </c>
      <c r="E8" s="1404">
        <v>0.25</v>
      </c>
      <c r="F8" s="1195">
        <f>ROUND($F$3*E8,0)</f>
        <v>9</v>
      </c>
      <c r="G8" s="1194">
        <v>0.05</v>
      </c>
      <c r="H8" s="1195">
        <f t="shared" si="0"/>
        <v>25</v>
      </c>
      <c r="I8" s="449"/>
      <c r="J8" s="449" t="s">
        <v>4249</v>
      </c>
      <c r="K8" s="421" t="s">
        <v>4258</v>
      </c>
      <c r="L8" s="427" t="s">
        <v>4259</v>
      </c>
      <c r="M8" s="1482">
        <f t="shared" si="1"/>
        <v>34</v>
      </c>
      <c r="N8" s="582">
        <v>83.85</v>
      </c>
      <c r="O8" s="1198">
        <f t="shared" si="2"/>
        <v>2850.8999999999996</v>
      </c>
    </row>
    <row r="9" spans="1:15" ht="87.75" customHeight="1">
      <c r="A9" s="1188">
        <f t="shared" si="3"/>
        <v>6</v>
      </c>
      <c r="B9" s="1189" t="s">
        <v>2496</v>
      </c>
      <c r="C9" s="1194">
        <v>0.2</v>
      </c>
      <c r="D9" s="1195">
        <f t="shared" si="4"/>
        <v>26</v>
      </c>
      <c r="E9" s="1190"/>
      <c r="F9" s="1190"/>
      <c r="G9" s="1194">
        <v>0.05</v>
      </c>
      <c r="H9" s="1195">
        <f t="shared" si="0"/>
        <v>25</v>
      </c>
      <c r="I9" s="421"/>
      <c r="J9" s="421" t="s">
        <v>4249</v>
      </c>
      <c r="K9" s="421" t="s">
        <v>4260</v>
      </c>
      <c r="L9" s="427" t="s">
        <v>4261</v>
      </c>
      <c r="M9" s="1482">
        <f t="shared" si="1"/>
        <v>51</v>
      </c>
      <c r="N9" s="582">
        <v>149.76</v>
      </c>
      <c r="O9" s="1198">
        <f t="shared" si="2"/>
        <v>7637.7599999999993</v>
      </c>
    </row>
    <row r="10" spans="1:15" ht="87.75" customHeight="1">
      <c r="A10" s="1188">
        <f t="shared" si="3"/>
        <v>7</v>
      </c>
      <c r="B10" s="1189" t="s">
        <v>2497</v>
      </c>
      <c r="C10" s="1194">
        <v>0.1</v>
      </c>
      <c r="D10" s="1195">
        <f t="shared" si="4"/>
        <v>13</v>
      </c>
      <c r="E10" s="1194">
        <v>0</v>
      </c>
      <c r="F10" s="1195">
        <f>ROUND($F$3*E10,0)</f>
        <v>0</v>
      </c>
      <c r="G10" s="1194">
        <v>0</v>
      </c>
      <c r="H10" s="1195">
        <f t="shared" si="0"/>
        <v>0</v>
      </c>
      <c r="I10" s="421"/>
      <c r="J10" s="421" t="s">
        <v>4249</v>
      </c>
      <c r="K10" s="421" t="s">
        <v>4260</v>
      </c>
      <c r="L10" s="427" t="s">
        <v>4261</v>
      </c>
      <c r="M10" s="1482">
        <f t="shared" si="1"/>
        <v>13</v>
      </c>
      <c r="N10" s="582">
        <v>149.76</v>
      </c>
      <c r="O10" s="1198">
        <f t="shared" si="2"/>
        <v>1946.8799999999999</v>
      </c>
    </row>
    <row r="11" spans="1:15" ht="87.75" customHeight="1">
      <c r="A11" s="1188">
        <f t="shared" si="3"/>
        <v>8</v>
      </c>
      <c r="B11" s="1189" t="s">
        <v>2498</v>
      </c>
      <c r="C11" s="1194">
        <v>0.1</v>
      </c>
      <c r="D11" s="1195">
        <f t="shared" si="4"/>
        <v>13</v>
      </c>
      <c r="E11" s="1194">
        <v>0</v>
      </c>
      <c r="F11" s="1195">
        <f>ROUND($F$3*E11,0)</f>
        <v>0</v>
      </c>
      <c r="G11" s="1194">
        <v>0</v>
      </c>
      <c r="H11" s="1195">
        <f>ROUND($H$3*G11,0)</f>
        <v>0</v>
      </c>
      <c r="I11" s="449"/>
      <c r="J11" s="449" t="s">
        <v>4262</v>
      </c>
      <c r="K11" s="421" t="s">
        <v>4263</v>
      </c>
      <c r="L11" s="427" t="s">
        <v>4264</v>
      </c>
      <c r="M11" s="1482">
        <f t="shared" si="1"/>
        <v>13</v>
      </c>
      <c r="N11" s="582">
        <v>2043.25</v>
      </c>
      <c r="O11" s="1198">
        <f t="shared" si="2"/>
        <v>26562.25</v>
      </c>
    </row>
    <row r="12" spans="1:15" ht="87.75" customHeight="1">
      <c r="A12" s="1188">
        <f t="shared" si="3"/>
        <v>9</v>
      </c>
      <c r="B12" s="1189" t="s">
        <v>2499</v>
      </c>
      <c r="C12" s="1194">
        <v>0.2</v>
      </c>
      <c r="D12" s="1195">
        <f t="shared" si="4"/>
        <v>26</v>
      </c>
      <c r="E12" s="1190"/>
      <c r="F12" s="1190"/>
      <c r="G12" s="1190"/>
      <c r="H12" s="867"/>
      <c r="I12" s="450"/>
      <c r="J12" s="450" t="s">
        <v>4262</v>
      </c>
      <c r="K12" s="421" t="s">
        <v>4265</v>
      </c>
      <c r="L12" s="427" t="s">
        <v>4266</v>
      </c>
      <c r="M12" s="1482">
        <f t="shared" si="1"/>
        <v>26</v>
      </c>
      <c r="N12" s="582">
        <v>2298.15</v>
      </c>
      <c r="O12" s="1198">
        <f t="shared" si="2"/>
        <v>59751.9</v>
      </c>
    </row>
    <row r="13" spans="1:15" ht="87.75" customHeight="1">
      <c r="A13" s="1188">
        <f t="shared" si="3"/>
        <v>10</v>
      </c>
      <c r="B13" s="1189" t="s">
        <v>2500</v>
      </c>
      <c r="C13" s="1194">
        <v>1</v>
      </c>
      <c r="D13" s="1195">
        <f t="shared" si="4"/>
        <v>128</v>
      </c>
      <c r="E13" s="1404">
        <v>2</v>
      </c>
      <c r="F13" s="1195">
        <f t="shared" ref="F13:F28" si="5">ROUND($F$3*E13,0)</f>
        <v>72</v>
      </c>
      <c r="G13" s="1194">
        <v>0</v>
      </c>
      <c r="H13" s="1195">
        <f>ROUND($H$3*G13,0)</f>
        <v>0</v>
      </c>
      <c r="I13" s="446"/>
      <c r="J13" s="446" t="s">
        <v>4249</v>
      </c>
      <c r="K13" s="446" t="s">
        <v>4267</v>
      </c>
      <c r="L13" s="447" t="s">
        <v>4268</v>
      </c>
      <c r="M13" s="1482">
        <f t="shared" si="1"/>
        <v>200</v>
      </c>
      <c r="N13" s="581">
        <v>64.5</v>
      </c>
      <c r="O13" s="1198">
        <f t="shared" si="2"/>
        <v>12900</v>
      </c>
    </row>
    <row r="14" spans="1:15" ht="87.75" customHeight="1">
      <c r="A14" s="1188">
        <f t="shared" si="3"/>
        <v>11</v>
      </c>
      <c r="B14" s="1189" t="s">
        <v>2501</v>
      </c>
      <c r="C14" s="1194">
        <v>0.2</v>
      </c>
      <c r="D14" s="1195">
        <f t="shared" si="4"/>
        <v>26</v>
      </c>
      <c r="E14" s="1194">
        <v>0</v>
      </c>
      <c r="F14" s="1195">
        <f t="shared" si="5"/>
        <v>0</v>
      </c>
      <c r="G14" s="1194">
        <v>0</v>
      </c>
      <c r="H14" s="1195">
        <f>ROUND($H$3*G14,0)</f>
        <v>0</v>
      </c>
      <c r="I14" s="449"/>
      <c r="J14" s="446" t="s">
        <v>4249</v>
      </c>
      <c r="K14" s="1320" t="s">
        <v>4933</v>
      </c>
      <c r="L14" s="862" t="s">
        <v>4934</v>
      </c>
      <c r="M14" s="1482">
        <f t="shared" si="1"/>
        <v>26</v>
      </c>
      <c r="N14" s="582">
        <v>163.47333333333333</v>
      </c>
      <c r="O14" s="1198">
        <f t="shared" si="2"/>
        <v>4250.3066666666664</v>
      </c>
    </row>
    <row r="15" spans="1:15" ht="87.75" customHeight="1">
      <c r="A15" s="1188">
        <f t="shared" si="3"/>
        <v>12</v>
      </c>
      <c r="B15" s="1189" t="s">
        <v>2502</v>
      </c>
      <c r="C15" s="1194">
        <v>0.5</v>
      </c>
      <c r="D15" s="1195">
        <f t="shared" si="4"/>
        <v>64</v>
      </c>
      <c r="E15" s="1194">
        <v>0</v>
      </c>
      <c r="F15" s="1195">
        <f t="shared" si="5"/>
        <v>0</v>
      </c>
      <c r="G15" s="1194">
        <v>0</v>
      </c>
      <c r="H15" s="1195">
        <f>ROUND($H$3*G15,0)</f>
        <v>0</v>
      </c>
      <c r="I15" s="446"/>
      <c r="J15" s="446" t="s">
        <v>4249</v>
      </c>
      <c r="K15" s="1483" t="s">
        <v>4270</v>
      </c>
      <c r="L15" s="1484" t="s">
        <v>4931</v>
      </c>
      <c r="M15" s="1482">
        <f t="shared" si="1"/>
        <v>64</v>
      </c>
      <c r="N15" s="581">
        <v>154.4032</v>
      </c>
      <c r="O15" s="1198">
        <f t="shared" si="2"/>
        <v>9881.8047999999999</v>
      </c>
    </row>
    <row r="16" spans="1:15" ht="87.75" customHeight="1">
      <c r="A16" s="1188">
        <f t="shared" si="3"/>
        <v>13</v>
      </c>
      <c r="B16" s="1189" t="s">
        <v>2503</v>
      </c>
      <c r="C16" s="1194">
        <v>1</v>
      </c>
      <c r="D16" s="1195">
        <f t="shared" si="4"/>
        <v>128</v>
      </c>
      <c r="E16" s="1404">
        <v>2</v>
      </c>
      <c r="F16" s="1195">
        <f t="shared" si="5"/>
        <v>72</v>
      </c>
      <c r="G16" s="1194">
        <v>0.2</v>
      </c>
      <c r="H16" s="1195">
        <f>ROUND($H$3*G16,0)</f>
        <v>100</v>
      </c>
      <c r="I16" s="451"/>
      <c r="J16" s="451" t="s">
        <v>4249</v>
      </c>
      <c r="K16" s="1493" t="s">
        <v>4935</v>
      </c>
      <c r="L16" s="429" t="s">
        <v>4936</v>
      </c>
      <c r="M16" s="1482">
        <f t="shared" si="1"/>
        <v>300</v>
      </c>
      <c r="N16" s="583">
        <v>163.47333333333333</v>
      </c>
      <c r="O16" s="1198">
        <f t="shared" si="2"/>
        <v>49042</v>
      </c>
    </row>
    <row r="17" spans="1:15" s="1524" customFormat="1" ht="87.75" customHeight="1">
      <c r="A17" s="1513">
        <f t="shared" si="3"/>
        <v>14</v>
      </c>
      <c r="B17" s="1514" t="s">
        <v>2504</v>
      </c>
      <c r="C17" s="1515">
        <v>0</v>
      </c>
      <c r="D17" s="1516">
        <f t="shared" si="4"/>
        <v>0</v>
      </c>
      <c r="E17" s="1517">
        <v>2</v>
      </c>
      <c r="F17" s="1516">
        <f t="shared" si="5"/>
        <v>72</v>
      </c>
      <c r="G17" s="1515">
        <v>2.5</v>
      </c>
      <c r="H17" s="1516">
        <f t="shared" ref="H17:H23" si="6">ROUND($H$3*G17,0)</f>
        <v>1250</v>
      </c>
      <c r="I17" s="1518"/>
      <c r="J17" s="1518" t="s">
        <v>4249</v>
      </c>
      <c r="K17" s="1519" t="s">
        <v>4276</v>
      </c>
      <c r="L17" s="1520" t="s">
        <v>4932</v>
      </c>
      <c r="M17" s="1521">
        <f t="shared" si="1"/>
        <v>1322</v>
      </c>
      <c r="N17" s="1522">
        <v>43.030399999999993</v>
      </c>
      <c r="O17" s="1523">
        <f t="shared" si="2"/>
        <v>56886.188799999989</v>
      </c>
    </row>
    <row r="18" spans="1:15" s="1505" customFormat="1" ht="87.75" customHeight="1">
      <c r="A18" s="1494">
        <f t="shared" si="3"/>
        <v>15</v>
      </c>
      <c r="B18" s="1495" t="s">
        <v>2505</v>
      </c>
      <c r="C18" s="1496">
        <v>0.25</v>
      </c>
      <c r="D18" s="1497">
        <f t="shared" si="4"/>
        <v>32</v>
      </c>
      <c r="E18" s="1496">
        <v>1.5</v>
      </c>
      <c r="F18" s="1497">
        <f t="shared" si="5"/>
        <v>54</v>
      </c>
      <c r="G18" s="1496">
        <v>0.15</v>
      </c>
      <c r="H18" s="1497">
        <f>ROUND($H$3*G18,0)</f>
        <v>75</v>
      </c>
      <c r="I18" s="1498"/>
      <c r="J18" s="1499" t="s">
        <v>4249</v>
      </c>
      <c r="K18" s="1500" t="s">
        <v>4937</v>
      </c>
      <c r="L18" s="1501" t="s">
        <v>4938</v>
      </c>
      <c r="M18" s="1502">
        <f t="shared" si="1"/>
        <v>161</v>
      </c>
      <c r="N18" s="1503">
        <v>197.75</v>
      </c>
      <c r="O18" s="1504">
        <f t="shared" si="2"/>
        <v>31837.75</v>
      </c>
    </row>
    <row r="19" spans="1:15" ht="87.75" customHeight="1">
      <c r="A19" s="1188">
        <f t="shared" si="3"/>
        <v>16</v>
      </c>
      <c r="B19" s="1189" t="s">
        <v>2506</v>
      </c>
      <c r="C19" s="1194">
        <v>0.25</v>
      </c>
      <c r="D19" s="1195">
        <f t="shared" si="4"/>
        <v>32</v>
      </c>
      <c r="E19" s="1194">
        <v>2</v>
      </c>
      <c r="F19" s="1195">
        <f t="shared" si="5"/>
        <v>72</v>
      </c>
      <c r="G19" s="1194">
        <v>0</v>
      </c>
      <c r="H19" s="1195">
        <f t="shared" si="6"/>
        <v>0</v>
      </c>
      <c r="I19" s="451"/>
      <c r="J19" s="451" t="s">
        <v>4249</v>
      </c>
      <c r="K19" s="451" t="s">
        <v>4271</v>
      </c>
      <c r="L19" s="429" t="s">
        <v>4272</v>
      </c>
      <c r="M19" s="1482">
        <f t="shared" si="1"/>
        <v>104</v>
      </c>
      <c r="N19" s="583">
        <v>117.068</v>
      </c>
      <c r="O19" s="1198">
        <f t="shared" si="2"/>
        <v>12175.072</v>
      </c>
    </row>
    <row r="20" spans="1:15" s="1524" customFormat="1" ht="87.75" customHeight="1">
      <c r="A20" s="1513">
        <f t="shared" si="3"/>
        <v>17</v>
      </c>
      <c r="B20" s="1514" t="s">
        <v>2507</v>
      </c>
      <c r="C20" s="1515">
        <v>2.5</v>
      </c>
      <c r="D20" s="1516">
        <f t="shared" si="4"/>
        <v>320</v>
      </c>
      <c r="E20" s="1515">
        <v>2</v>
      </c>
      <c r="F20" s="1516">
        <f t="shared" si="5"/>
        <v>72</v>
      </c>
      <c r="G20" s="1515">
        <v>2.5</v>
      </c>
      <c r="H20" s="1516">
        <f t="shared" si="6"/>
        <v>1250</v>
      </c>
      <c r="I20" s="1525"/>
      <c r="J20" s="1518" t="s">
        <v>4249</v>
      </c>
      <c r="K20" s="1519" t="s">
        <v>4945</v>
      </c>
      <c r="L20" s="1526" t="s">
        <v>4946</v>
      </c>
      <c r="M20" s="1521">
        <f t="shared" si="1"/>
        <v>1642</v>
      </c>
      <c r="N20" s="1527">
        <v>44.295999999999999</v>
      </c>
      <c r="O20" s="1523">
        <f t="shared" si="2"/>
        <v>72734.031999999992</v>
      </c>
    </row>
    <row r="21" spans="1:15" ht="87.75" customHeight="1">
      <c r="A21" s="1188">
        <f t="shared" si="3"/>
        <v>18</v>
      </c>
      <c r="B21" s="1189" t="s">
        <v>2508</v>
      </c>
      <c r="C21" s="1194">
        <v>0.5</v>
      </c>
      <c r="D21" s="1195">
        <f t="shared" si="4"/>
        <v>64</v>
      </c>
      <c r="E21" s="1194">
        <v>1</v>
      </c>
      <c r="F21" s="1195">
        <f t="shared" si="5"/>
        <v>36</v>
      </c>
      <c r="G21" s="1194">
        <v>0.5</v>
      </c>
      <c r="H21" s="1195">
        <f>ROUND($H$3*G21,0)</f>
        <v>250</v>
      </c>
      <c r="I21" s="446"/>
      <c r="J21" s="446" t="s">
        <v>4249</v>
      </c>
      <c r="K21" s="1483" t="s">
        <v>4939</v>
      </c>
      <c r="L21" s="1484" t="s">
        <v>4940</v>
      </c>
      <c r="M21" s="1482">
        <f t="shared" si="1"/>
        <v>350</v>
      </c>
      <c r="N21" s="581">
        <v>163.47333333333333</v>
      </c>
      <c r="O21" s="1198">
        <f t="shared" si="2"/>
        <v>57215.666666666664</v>
      </c>
    </row>
    <row r="22" spans="1:15" ht="87.75" customHeight="1">
      <c r="A22" s="1188">
        <f t="shared" si="3"/>
        <v>19</v>
      </c>
      <c r="B22" s="1189" t="s">
        <v>2509</v>
      </c>
      <c r="C22" s="1194">
        <v>0.5</v>
      </c>
      <c r="D22" s="1195">
        <f t="shared" si="4"/>
        <v>64</v>
      </c>
      <c r="E22" s="1194">
        <v>1</v>
      </c>
      <c r="F22" s="1195">
        <f t="shared" si="5"/>
        <v>36</v>
      </c>
      <c r="G22" s="1194">
        <v>0.5</v>
      </c>
      <c r="H22" s="1195">
        <f t="shared" si="6"/>
        <v>250</v>
      </c>
      <c r="I22" s="446"/>
      <c r="J22" s="451" t="s">
        <v>4249</v>
      </c>
      <c r="K22" s="1493" t="s">
        <v>4935</v>
      </c>
      <c r="L22" s="429" t="s">
        <v>4936</v>
      </c>
      <c r="M22" s="1482">
        <f t="shared" si="1"/>
        <v>350</v>
      </c>
      <c r="N22" s="581">
        <v>163.47333333333333</v>
      </c>
      <c r="O22" s="1198">
        <f t="shared" si="2"/>
        <v>57215.666666666664</v>
      </c>
    </row>
    <row r="23" spans="1:15" s="1524" customFormat="1" ht="87.75" customHeight="1">
      <c r="A23" s="1513">
        <f t="shared" si="3"/>
        <v>20</v>
      </c>
      <c r="B23" s="1514" t="s">
        <v>2510</v>
      </c>
      <c r="C23" s="1515">
        <v>2</v>
      </c>
      <c r="D23" s="1516">
        <f t="shared" si="4"/>
        <v>256</v>
      </c>
      <c r="E23" s="1515">
        <v>0</v>
      </c>
      <c r="F23" s="1516">
        <f t="shared" si="5"/>
        <v>0</v>
      </c>
      <c r="G23" s="1515">
        <v>2</v>
      </c>
      <c r="H23" s="1516">
        <f t="shared" si="6"/>
        <v>1000</v>
      </c>
      <c r="I23" s="1528"/>
      <c r="J23" s="1528" t="s">
        <v>4249</v>
      </c>
      <c r="K23" s="1528" t="s">
        <v>4273</v>
      </c>
      <c r="L23" s="1529" t="s">
        <v>4947</v>
      </c>
      <c r="M23" s="1521">
        <f t="shared" si="1"/>
        <v>1256</v>
      </c>
      <c r="N23" s="1530">
        <v>50.624000000000002</v>
      </c>
      <c r="O23" s="1523">
        <f t="shared" si="2"/>
        <v>63583.744000000006</v>
      </c>
    </row>
    <row r="24" spans="1:15" ht="87.75" customHeight="1">
      <c r="A24" s="1188">
        <f t="shared" si="3"/>
        <v>21</v>
      </c>
      <c r="B24" s="1189" t="s">
        <v>2511</v>
      </c>
      <c r="C24" s="1194">
        <v>0.5</v>
      </c>
      <c r="D24" s="1195">
        <f t="shared" si="4"/>
        <v>64</v>
      </c>
      <c r="E24" s="1194">
        <v>0</v>
      </c>
      <c r="F24" s="1195">
        <f t="shared" si="5"/>
        <v>0</v>
      </c>
      <c r="G24" s="1194">
        <v>1</v>
      </c>
      <c r="H24" s="1195">
        <f>ROUND($H$3*G24,0)</f>
        <v>500</v>
      </c>
      <c r="I24" s="446"/>
      <c r="J24" s="446" t="s">
        <v>4249</v>
      </c>
      <c r="K24" s="446" t="s">
        <v>4274</v>
      </c>
      <c r="L24" s="447" t="s">
        <v>4275</v>
      </c>
      <c r="M24" s="1482">
        <f t="shared" si="1"/>
        <v>564</v>
      </c>
      <c r="N24" s="581">
        <v>38</v>
      </c>
      <c r="O24" s="1198">
        <f t="shared" si="2"/>
        <v>21432</v>
      </c>
    </row>
    <row r="25" spans="1:15" s="1524" customFormat="1" ht="87.75" customHeight="1">
      <c r="A25" s="1513">
        <f t="shared" si="3"/>
        <v>22</v>
      </c>
      <c r="B25" s="1514" t="s">
        <v>2512</v>
      </c>
      <c r="C25" s="1515">
        <v>1</v>
      </c>
      <c r="D25" s="1516">
        <f t="shared" si="4"/>
        <v>128</v>
      </c>
      <c r="E25" s="1515">
        <v>2</v>
      </c>
      <c r="F25" s="1516">
        <f t="shared" si="5"/>
        <v>72</v>
      </c>
      <c r="G25" s="1515">
        <v>2</v>
      </c>
      <c r="H25" s="1516">
        <f>ROUND($H$3*G25,0)</f>
        <v>1000</v>
      </c>
      <c r="I25" s="1528"/>
      <c r="J25" s="1528" t="s">
        <v>4249</v>
      </c>
      <c r="K25" s="1531" t="s">
        <v>4948</v>
      </c>
      <c r="L25" s="1529" t="s">
        <v>4949</v>
      </c>
      <c r="M25" s="1521">
        <f t="shared" si="1"/>
        <v>1200</v>
      </c>
      <c r="N25" s="1530">
        <v>65.916666666666671</v>
      </c>
      <c r="O25" s="1523">
        <f t="shared" si="2"/>
        <v>79100</v>
      </c>
    </row>
    <row r="26" spans="1:15" ht="87.75" customHeight="1">
      <c r="A26" s="1188">
        <f t="shared" si="3"/>
        <v>23</v>
      </c>
      <c r="B26" s="1189" t="s">
        <v>2513</v>
      </c>
      <c r="C26" s="1194">
        <v>1</v>
      </c>
      <c r="D26" s="1195">
        <f t="shared" si="4"/>
        <v>128</v>
      </c>
      <c r="E26" s="1194">
        <v>0</v>
      </c>
      <c r="F26" s="1195">
        <f t="shared" si="5"/>
        <v>0</v>
      </c>
      <c r="G26" s="1194">
        <v>0</v>
      </c>
      <c r="H26" s="1195">
        <f>ROUND($H$3*G26,0)</f>
        <v>0</v>
      </c>
      <c r="I26" s="450"/>
      <c r="J26" s="446" t="s">
        <v>4249</v>
      </c>
      <c r="K26" s="1320" t="s">
        <v>4941</v>
      </c>
      <c r="L26" s="862" t="s">
        <v>4943</v>
      </c>
      <c r="M26" s="1482">
        <f t="shared" si="1"/>
        <v>128</v>
      </c>
      <c r="N26" s="582">
        <v>154.4032</v>
      </c>
      <c r="O26" s="1198">
        <f t="shared" si="2"/>
        <v>19763.6096</v>
      </c>
    </row>
    <row r="27" spans="1:15" ht="87.75" customHeight="1">
      <c r="A27" s="1188">
        <f t="shared" si="3"/>
        <v>24</v>
      </c>
      <c r="B27" s="1189" t="s">
        <v>2514</v>
      </c>
      <c r="C27" s="1194">
        <v>1</v>
      </c>
      <c r="D27" s="1195">
        <f t="shared" si="4"/>
        <v>128</v>
      </c>
      <c r="E27" s="1194">
        <v>0</v>
      </c>
      <c r="F27" s="1195">
        <f t="shared" si="5"/>
        <v>0</v>
      </c>
      <c r="G27" s="1194">
        <v>0</v>
      </c>
      <c r="H27" s="1195">
        <f>ROUND($H$3*G27,0)</f>
        <v>0</v>
      </c>
      <c r="I27" s="450"/>
      <c r="J27" s="446" t="s">
        <v>4249</v>
      </c>
      <c r="K27" s="1320" t="s">
        <v>4942</v>
      </c>
      <c r="L27" s="862" t="s">
        <v>4944</v>
      </c>
      <c r="M27" s="1482">
        <f t="shared" si="1"/>
        <v>128</v>
      </c>
      <c r="N27" s="582">
        <v>154.4032</v>
      </c>
      <c r="O27" s="1198">
        <f t="shared" si="2"/>
        <v>19763.6096</v>
      </c>
    </row>
    <row r="28" spans="1:15" ht="87.75" customHeight="1">
      <c r="A28" s="1188">
        <f t="shared" si="3"/>
        <v>25</v>
      </c>
      <c r="B28" s="1189" t="s">
        <v>2515</v>
      </c>
      <c r="C28" s="1194">
        <v>2.5</v>
      </c>
      <c r="D28" s="1195">
        <f t="shared" si="4"/>
        <v>320</v>
      </c>
      <c r="E28" s="1194">
        <v>2.5</v>
      </c>
      <c r="F28" s="1195">
        <f t="shared" si="5"/>
        <v>90</v>
      </c>
      <c r="G28" s="1194">
        <v>0</v>
      </c>
      <c r="H28" s="1195">
        <f>ROUND($H$3*G28,0)</f>
        <v>0</v>
      </c>
      <c r="I28" s="446"/>
      <c r="J28" s="1483" t="s">
        <v>4269</v>
      </c>
      <c r="K28" s="1483" t="s">
        <v>4926</v>
      </c>
      <c r="L28" s="1484" t="s">
        <v>4925</v>
      </c>
      <c r="M28" s="1482">
        <f t="shared" si="1"/>
        <v>410</v>
      </c>
      <c r="N28" s="581">
        <v>120</v>
      </c>
      <c r="O28" s="1198">
        <f t="shared" si="2"/>
        <v>49200</v>
      </c>
    </row>
    <row r="29" spans="1:15" ht="15" customHeight="1" thickBot="1">
      <c r="A29" s="1487"/>
      <c r="B29" s="1488"/>
      <c r="C29" s="1488"/>
      <c r="D29" s="1488"/>
      <c r="E29" s="1488"/>
      <c r="F29" s="1488"/>
      <c r="G29" s="1488"/>
      <c r="H29" s="1488"/>
      <c r="I29" s="1488"/>
      <c r="J29" s="1489"/>
      <c r="K29" s="1490"/>
      <c r="L29" s="1489"/>
      <c r="M29" s="1490"/>
      <c r="N29" s="1491" t="s">
        <v>3181</v>
      </c>
      <c r="O29" s="1492">
        <f>SUM(O4:O28)</f>
        <v>737151.80346666672</v>
      </c>
    </row>
  </sheetData>
  <mergeCells count="1">
    <mergeCell ref="A1:O1"/>
  </mergeCells>
  <pageMargins left="0.45" right="0.45" top="0.25" bottom="0.25" header="0.3" footer="0.3"/>
  <pageSetup orientation="portrait"/>
  <headerFooter>
    <oddFooter>&amp;C&amp;"Helvetica Neue,Regular"&amp;12&amp;K000000&amp;P</oddFooter>
  </headerFooter>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J15"/>
  <sheetViews>
    <sheetView showGridLines="0" topLeftCell="A12" zoomScaleNormal="100" workbookViewId="0">
      <selection activeCell="J17" sqref="J17"/>
    </sheetView>
  </sheetViews>
  <sheetFormatPr defaultColWidth="10.81640625" defaultRowHeight="15" customHeight="1"/>
  <cols>
    <col min="1" max="1" width="5" style="374" customWidth="1"/>
    <col min="2" max="2" width="13" style="374" customWidth="1"/>
    <col min="3" max="3" width="13.1796875" style="453" customWidth="1"/>
    <col min="4" max="4" width="17.81640625" style="374" customWidth="1"/>
    <col min="5" max="5" width="19.26953125" style="374" customWidth="1"/>
    <col min="6" max="6" width="13.26953125" style="409" customWidth="1"/>
    <col min="7" max="8" width="13.81640625" style="453" customWidth="1"/>
    <col min="9" max="9" width="15.26953125" style="374" customWidth="1"/>
    <col min="10" max="10" width="15.26953125" style="374" bestFit="1" customWidth="1"/>
    <col min="11" max="16384" width="10.81640625" style="374"/>
  </cols>
  <sheetData>
    <row r="1" spans="1:10" ht="27.75" customHeight="1">
      <c r="A1" s="375" t="s">
        <v>4203</v>
      </c>
      <c r="B1" s="376" t="s">
        <v>3175</v>
      </c>
      <c r="C1" s="376" t="s">
        <v>4277</v>
      </c>
      <c r="D1" s="376" t="s">
        <v>3176</v>
      </c>
      <c r="E1" s="454" t="s">
        <v>3153</v>
      </c>
      <c r="F1" s="454" t="s">
        <v>3483</v>
      </c>
      <c r="G1" s="454" t="s">
        <v>4278</v>
      </c>
      <c r="H1" s="1405" t="s">
        <v>4449</v>
      </c>
      <c r="I1" s="455" t="s">
        <v>3155</v>
      </c>
      <c r="J1" s="455" t="s">
        <v>3180</v>
      </c>
    </row>
    <row r="2" spans="1:10" ht="98.25" customHeight="1">
      <c r="A2" s="456">
        <v>1</v>
      </c>
      <c r="B2" s="457"/>
      <c r="C2" s="458" t="s">
        <v>2516</v>
      </c>
      <c r="D2" s="459" t="s">
        <v>2517</v>
      </c>
      <c r="E2" s="460"/>
      <c r="F2" s="461" t="s">
        <v>4279</v>
      </c>
      <c r="G2" s="462" t="s">
        <v>4280</v>
      </c>
      <c r="H2" s="1406">
        <v>6</v>
      </c>
      <c r="I2" s="463">
        <v>1976.25</v>
      </c>
      <c r="J2" s="463">
        <f>I2*H2</f>
        <v>11857.5</v>
      </c>
    </row>
    <row r="3" spans="1:10" ht="82.5" customHeight="1">
      <c r="A3" s="456">
        <v>2</v>
      </c>
      <c r="B3" s="457"/>
      <c r="C3" s="458" t="s">
        <v>2518</v>
      </c>
      <c r="D3" s="459" t="s">
        <v>2519</v>
      </c>
      <c r="E3" s="464"/>
      <c r="F3" s="461" t="s">
        <v>4279</v>
      </c>
      <c r="G3" s="462" t="s">
        <v>4281</v>
      </c>
      <c r="H3" s="1406">
        <v>24</v>
      </c>
      <c r="I3" s="463">
        <v>497.25</v>
      </c>
      <c r="J3" s="463">
        <f t="shared" ref="J3:J14" si="0">I3*H3</f>
        <v>11934</v>
      </c>
    </row>
    <row r="4" spans="1:10" ht="87" customHeight="1">
      <c r="A4" s="456">
        <v>3</v>
      </c>
      <c r="B4" s="457"/>
      <c r="C4" s="458" t="s">
        <v>2520</v>
      </c>
      <c r="D4" s="459" t="s">
        <v>2521</v>
      </c>
      <c r="E4" s="465"/>
      <c r="F4" s="461" t="s">
        <v>4279</v>
      </c>
      <c r="G4" s="462" t="s">
        <v>4282</v>
      </c>
      <c r="H4" s="1406">
        <v>24</v>
      </c>
      <c r="I4" s="463">
        <v>497.25</v>
      </c>
      <c r="J4" s="463">
        <f t="shared" si="0"/>
        <v>11934</v>
      </c>
    </row>
    <row r="5" spans="1:10" ht="87" customHeight="1">
      <c r="A5" s="456">
        <v>4</v>
      </c>
      <c r="B5" s="457"/>
      <c r="C5" s="458" t="s">
        <v>2522</v>
      </c>
      <c r="D5" s="459" t="s">
        <v>2523</v>
      </c>
      <c r="E5" s="465"/>
      <c r="F5" s="461" t="s">
        <v>4279</v>
      </c>
      <c r="G5" s="462" t="s">
        <v>4283</v>
      </c>
      <c r="H5" s="1406">
        <v>24</v>
      </c>
      <c r="I5" s="463">
        <v>680</v>
      </c>
      <c r="J5" s="463">
        <f t="shared" si="0"/>
        <v>16320</v>
      </c>
    </row>
    <row r="6" spans="1:10" ht="69" customHeight="1">
      <c r="A6" s="456">
        <v>5</v>
      </c>
      <c r="B6" s="457"/>
      <c r="C6" s="458" t="s">
        <v>2524</v>
      </c>
      <c r="D6" s="459" t="s">
        <v>2525</v>
      </c>
      <c r="E6" s="465"/>
      <c r="F6" s="461" t="s">
        <v>4279</v>
      </c>
      <c r="G6" s="462" t="s">
        <v>4284</v>
      </c>
      <c r="H6" s="1406">
        <v>24</v>
      </c>
      <c r="I6" s="463">
        <v>603.5</v>
      </c>
      <c r="J6" s="463">
        <f t="shared" si="0"/>
        <v>14484</v>
      </c>
    </row>
    <row r="7" spans="1:10" ht="84.65" customHeight="1">
      <c r="A7" s="456">
        <v>6</v>
      </c>
      <c r="B7" s="457"/>
      <c r="C7" s="458" t="s">
        <v>2526</v>
      </c>
      <c r="D7" s="459" t="s">
        <v>2527</v>
      </c>
      <c r="E7" s="465"/>
      <c r="F7" s="461" t="s">
        <v>4279</v>
      </c>
      <c r="G7" s="462" t="s">
        <v>4285</v>
      </c>
      <c r="H7" s="1406">
        <v>24</v>
      </c>
      <c r="I7" s="463">
        <v>378.25</v>
      </c>
      <c r="J7" s="463">
        <f t="shared" si="0"/>
        <v>9078</v>
      </c>
    </row>
    <row r="8" spans="1:10" ht="75.650000000000006" customHeight="1">
      <c r="A8" s="456">
        <v>7</v>
      </c>
      <c r="B8" s="457"/>
      <c r="C8" s="458" t="s">
        <v>2528</v>
      </c>
      <c r="D8" s="459" t="s">
        <v>2529</v>
      </c>
      <c r="E8" s="465"/>
      <c r="F8" s="461" t="s">
        <v>4279</v>
      </c>
      <c r="G8" s="462" t="s">
        <v>4286</v>
      </c>
      <c r="H8" s="1406">
        <v>36</v>
      </c>
      <c r="I8" s="463">
        <v>212.5</v>
      </c>
      <c r="J8" s="463">
        <f t="shared" si="0"/>
        <v>7650</v>
      </c>
    </row>
    <row r="9" spans="1:10" ht="84" customHeight="1">
      <c r="A9" s="456">
        <v>8</v>
      </c>
      <c r="B9" s="457"/>
      <c r="C9" s="458" t="s">
        <v>2528</v>
      </c>
      <c r="D9" s="459" t="s">
        <v>2530</v>
      </c>
      <c r="E9" s="465"/>
      <c r="F9" s="461" t="s">
        <v>4279</v>
      </c>
      <c r="G9" s="462" t="s">
        <v>4287</v>
      </c>
      <c r="H9" s="1406">
        <v>36</v>
      </c>
      <c r="I9" s="463">
        <v>212.5</v>
      </c>
      <c r="J9" s="463">
        <f t="shared" si="0"/>
        <v>7650</v>
      </c>
    </row>
    <row r="10" spans="1:10" ht="92.25" customHeight="1">
      <c r="A10" s="456">
        <v>9</v>
      </c>
      <c r="B10" s="457"/>
      <c r="C10" s="458" t="s">
        <v>2531</v>
      </c>
      <c r="D10" s="459" t="s">
        <v>2532</v>
      </c>
      <c r="E10" s="464"/>
      <c r="F10" s="461" t="s">
        <v>4279</v>
      </c>
      <c r="G10" s="466" t="s">
        <v>4288</v>
      </c>
      <c r="H10" s="1407">
        <v>6</v>
      </c>
      <c r="I10" s="467">
        <v>977.5</v>
      </c>
      <c r="J10" s="463">
        <f t="shared" si="0"/>
        <v>5865</v>
      </c>
    </row>
    <row r="11" spans="1:10" ht="92.25" customHeight="1">
      <c r="A11" s="456">
        <v>10</v>
      </c>
      <c r="B11" s="457"/>
      <c r="C11" s="458" t="s">
        <v>2531</v>
      </c>
      <c r="D11" s="459" t="s">
        <v>2533</v>
      </c>
      <c r="E11" s="464"/>
      <c r="F11" s="461" t="s">
        <v>4279</v>
      </c>
      <c r="G11" s="466" t="s">
        <v>4289</v>
      </c>
      <c r="H11" s="1407">
        <v>6</v>
      </c>
      <c r="I11" s="467">
        <v>556.75</v>
      </c>
      <c r="J11" s="463">
        <f t="shared" si="0"/>
        <v>3340.5</v>
      </c>
    </row>
    <row r="12" spans="1:10" ht="92.25" customHeight="1">
      <c r="A12" s="456">
        <v>11</v>
      </c>
      <c r="B12" s="457"/>
      <c r="C12" s="458" t="s">
        <v>2531</v>
      </c>
      <c r="D12" s="459" t="s">
        <v>2534</v>
      </c>
      <c r="E12" s="464"/>
      <c r="F12" s="461" t="s">
        <v>4279</v>
      </c>
      <c r="G12" s="466" t="s">
        <v>4290</v>
      </c>
      <c r="H12" s="1407">
        <v>6</v>
      </c>
      <c r="I12" s="467">
        <v>344.25</v>
      </c>
      <c r="J12" s="463">
        <f t="shared" si="0"/>
        <v>2065.5</v>
      </c>
    </row>
    <row r="13" spans="1:10" ht="76.5" customHeight="1">
      <c r="A13" s="456">
        <v>12</v>
      </c>
      <c r="B13" s="457"/>
      <c r="C13" s="458" t="s">
        <v>2535</v>
      </c>
      <c r="D13" s="459" t="s">
        <v>2536</v>
      </c>
      <c r="E13" s="464"/>
      <c r="F13" s="461" t="s">
        <v>4279</v>
      </c>
      <c r="G13" s="466" t="s">
        <v>4291</v>
      </c>
      <c r="H13" s="1407">
        <v>15</v>
      </c>
      <c r="I13" s="467">
        <v>72.25</v>
      </c>
      <c r="J13" s="463">
        <f t="shared" si="0"/>
        <v>1083.75</v>
      </c>
    </row>
    <row r="14" spans="1:10" ht="76.5" customHeight="1" thickBot="1">
      <c r="A14" s="468">
        <v>13</v>
      </c>
      <c r="B14" s="469"/>
      <c r="C14" s="470" t="s">
        <v>2535</v>
      </c>
      <c r="D14" s="471" t="s">
        <v>2537</v>
      </c>
      <c r="E14" s="472"/>
      <c r="F14" s="473" t="s">
        <v>4279</v>
      </c>
      <c r="G14" s="474" t="s">
        <v>4292</v>
      </c>
      <c r="H14" s="1408">
        <v>15</v>
      </c>
      <c r="I14" s="1409">
        <v>80.75</v>
      </c>
      <c r="J14" s="1410">
        <f t="shared" si="0"/>
        <v>1211.25</v>
      </c>
    </row>
    <row r="15" spans="1:10" ht="15" customHeight="1">
      <c r="H15" s="1609" t="s">
        <v>3181</v>
      </c>
      <c r="I15" s="1609"/>
      <c r="J15" s="1411">
        <f>SUM(J2:J14)</f>
        <v>104473.5</v>
      </c>
    </row>
  </sheetData>
  <mergeCells count="1">
    <mergeCell ref="H15:I15"/>
  </mergeCells>
  <pageMargins left="0.7" right="0.7" top="0.75" bottom="0.75" header="0.3" footer="0.3"/>
  <pageSetup scale="81" orientation="portrait" r:id="rId1"/>
  <headerFooter>
    <oddFooter>&amp;C&amp;"Helvetica Neue,Regular"&amp;12&amp;K000000&amp;P</oddFooter>
  </headerFooter>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H3"/>
  <sheetViews>
    <sheetView showGridLines="0" workbookViewId="0">
      <selection activeCell="C5" sqref="C5"/>
    </sheetView>
  </sheetViews>
  <sheetFormatPr defaultColWidth="12" defaultRowHeight="15" customHeight="1"/>
  <cols>
    <col min="1" max="1" width="4.453125" style="374" customWidth="1"/>
    <col min="2" max="2" width="23.7265625" style="374" customWidth="1"/>
    <col min="3" max="3" width="5" style="374" customWidth="1"/>
    <col min="4" max="4" width="32.81640625" style="374" customWidth="1"/>
    <col min="5" max="5" width="27.1796875" style="374" customWidth="1"/>
    <col min="6" max="7" width="17.1796875" style="374" customWidth="1"/>
    <col min="8" max="16384" width="12" style="374"/>
  </cols>
  <sheetData>
    <row r="1" spans="1:8" ht="32.15" customHeight="1">
      <c r="A1" s="375" t="s">
        <v>4203</v>
      </c>
      <c r="B1" s="476" t="s">
        <v>4277</v>
      </c>
      <c r="C1" s="476" t="s">
        <v>3142</v>
      </c>
      <c r="D1" s="454" t="s">
        <v>3153</v>
      </c>
      <c r="E1" s="454" t="s">
        <v>3154</v>
      </c>
      <c r="F1" s="477" t="s">
        <v>3155</v>
      </c>
      <c r="G1" s="478" t="s">
        <v>3156</v>
      </c>
    </row>
    <row r="2" spans="1:8" ht="100" customHeight="1" thickBot="1">
      <c r="A2" s="479">
        <v>1</v>
      </c>
      <c r="B2" s="471" t="s">
        <v>2538</v>
      </c>
      <c r="C2" s="480">
        <v>72</v>
      </c>
      <c r="D2" s="481"/>
      <c r="E2" s="482" t="s">
        <v>4293</v>
      </c>
      <c r="F2" s="483">
        <v>5500</v>
      </c>
      <c r="G2" s="475">
        <f>F2*C2</f>
        <v>396000</v>
      </c>
      <c r="H2" s="484"/>
    </row>
    <row r="3" spans="1:8" ht="13.5" customHeight="1" thickBot="1">
      <c r="A3" s="485"/>
      <c r="B3" s="486"/>
      <c r="C3" s="486"/>
      <c r="D3" s="487"/>
      <c r="E3" s="488"/>
      <c r="F3" s="489" t="s">
        <v>3181</v>
      </c>
      <c r="G3" s="490">
        <f>SUM(G2)</f>
        <v>396000</v>
      </c>
    </row>
  </sheetData>
  <pageMargins left="0.25" right="0.25" top="0.75" bottom="0.75" header="0.3" footer="0.3"/>
  <pageSetup orientation="landscape" r:id="rId1"/>
  <headerFooter>
    <oddFooter>&amp;C&amp;"Helvetica Neue,Regular"&amp;12&amp;K000000&amp;P</oddFooter>
  </headerFooter>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G4"/>
  <sheetViews>
    <sheetView showGridLines="0" workbookViewId="0">
      <selection activeCell="G3" sqref="G3"/>
    </sheetView>
  </sheetViews>
  <sheetFormatPr defaultColWidth="12" defaultRowHeight="15" customHeight="1"/>
  <cols>
    <col min="1" max="1" width="6.26953125" style="374" customWidth="1"/>
    <col min="2" max="2" width="23.7265625" style="374" customWidth="1"/>
    <col min="3" max="3" width="42.54296875" style="374" customWidth="1"/>
    <col min="4" max="4" width="34.54296875" style="374" customWidth="1"/>
    <col min="5" max="5" width="3.81640625" style="374" customWidth="1"/>
    <col min="6" max="7" width="15.81640625" style="437" customWidth="1"/>
    <col min="8" max="16384" width="12" style="374"/>
  </cols>
  <sheetData>
    <row r="1" spans="1:7" ht="32.15" customHeight="1">
      <c r="A1" s="411" t="s">
        <v>4203</v>
      </c>
      <c r="B1" s="1207" t="s">
        <v>4277</v>
      </c>
      <c r="C1" s="414" t="s">
        <v>3153</v>
      </c>
      <c r="D1" s="414" t="s">
        <v>3154</v>
      </c>
      <c r="E1" s="414" t="s">
        <v>4449</v>
      </c>
      <c r="F1" s="1215" t="s">
        <v>3155</v>
      </c>
      <c r="G1" s="415" t="s">
        <v>3156</v>
      </c>
    </row>
    <row r="2" spans="1:7" ht="96.75" customHeight="1">
      <c r="A2" s="1209">
        <v>1</v>
      </c>
      <c r="B2" s="864" t="s">
        <v>49</v>
      </c>
      <c r="C2" s="1210"/>
      <c r="D2" s="865" t="s">
        <v>4294</v>
      </c>
      <c r="E2" s="866">
        <v>300</v>
      </c>
      <c r="F2" s="1216">
        <v>300</v>
      </c>
      <c r="G2" s="1217">
        <f>F2*E2</f>
        <v>90000</v>
      </c>
    </row>
    <row r="3" spans="1:7" ht="96.75" customHeight="1" thickBot="1">
      <c r="A3" s="1185"/>
      <c r="B3" s="1211" t="s">
        <v>4295</v>
      </c>
      <c r="C3" s="1212"/>
      <c r="D3" s="1213" t="s">
        <v>4296</v>
      </c>
      <c r="E3" s="1214"/>
      <c r="F3" s="1218">
        <v>300</v>
      </c>
      <c r="G3" s="1219">
        <f>F3*E3</f>
        <v>0</v>
      </c>
    </row>
    <row r="4" spans="1:7" ht="15" customHeight="1" thickBot="1">
      <c r="A4" s="1220"/>
      <c r="B4" s="1221"/>
      <c r="C4" s="1221"/>
      <c r="D4" s="1626" t="s">
        <v>3181</v>
      </c>
      <c r="E4" s="1626"/>
      <c r="F4" s="1626"/>
      <c r="G4" s="1222">
        <f>SUM(G2:G3)</f>
        <v>90000</v>
      </c>
    </row>
  </sheetData>
  <mergeCells count="1">
    <mergeCell ref="D4:F4"/>
  </mergeCells>
  <pageMargins left="0.25" right="0.25" top="0.75" bottom="0.75" header="0.3" footer="0.3"/>
  <pageSetup orientation="landscape"/>
  <headerFooter>
    <oddFooter>&amp;C&amp;"Helvetica Neue,Regular"&amp;12&amp;K000000&amp;P</oddFooter>
  </headerFooter>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I15"/>
  <sheetViews>
    <sheetView showGridLines="0" topLeftCell="A13" workbookViewId="0">
      <selection activeCell="K4" sqref="K4"/>
    </sheetView>
  </sheetViews>
  <sheetFormatPr defaultColWidth="8.81640625" defaultRowHeight="15" customHeight="1"/>
  <cols>
    <col min="1" max="1" width="5.26953125" style="213" customWidth="1"/>
    <col min="2" max="2" width="23" style="213" customWidth="1"/>
    <col min="3" max="3" width="33.26953125" style="213" customWidth="1"/>
    <col min="4" max="4" width="13.1796875" style="213" customWidth="1"/>
    <col min="5" max="5" width="8.81640625" style="258" customWidth="1"/>
    <col min="6" max="6" width="31.54296875" style="213" customWidth="1"/>
    <col min="7" max="7" width="30" style="213" customWidth="1"/>
    <col min="8" max="8" width="9.54296875" style="213" customWidth="1"/>
    <col min="9" max="9" width="10.26953125" style="213" bestFit="1" customWidth="1"/>
    <col min="10" max="16384" width="8.81640625" style="213"/>
  </cols>
  <sheetData>
    <row r="1" spans="1:9" ht="87" customHeight="1">
      <c r="A1" s="694" t="s">
        <v>4203</v>
      </c>
      <c r="B1" s="210" t="s">
        <v>4205</v>
      </c>
      <c r="C1" s="210" t="s">
        <v>3176</v>
      </c>
      <c r="D1" s="210" t="s">
        <v>3175</v>
      </c>
      <c r="E1" s="210" t="s">
        <v>3142</v>
      </c>
      <c r="F1" s="210" t="s">
        <v>3153</v>
      </c>
      <c r="G1" s="210" t="s">
        <v>3154</v>
      </c>
      <c r="H1" s="695" t="s">
        <v>3193</v>
      </c>
      <c r="I1" s="195" t="s">
        <v>4561</v>
      </c>
    </row>
    <row r="2" spans="1:9" ht="87" customHeight="1">
      <c r="A2" s="670">
        <v>1</v>
      </c>
      <c r="B2" s="674" t="s">
        <v>4562</v>
      </c>
      <c r="C2" s="688" t="s">
        <v>175</v>
      </c>
      <c r="D2" s="675"/>
      <c r="E2" s="676">
        <v>800</v>
      </c>
      <c r="F2" s="677"/>
      <c r="G2" s="678" t="s">
        <v>3157</v>
      </c>
      <c r="H2" s="652">
        <v>0.9</v>
      </c>
      <c r="I2" s="671">
        <f>H2*E2</f>
        <v>720</v>
      </c>
    </row>
    <row r="3" spans="1:9" ht="87" customHeight="1">
      <c r="A3" s="670">
        <v>2</v>
      </c>
      <c r="B3" s="674" t="s">
        <v>4563</v>
      </c>
      <c r="C3" s="688" t="s">
        <v>175</v>
      </c>
      <c r="D3" s="675"/>
      <c r="E3" s="676">
        <v>550</v>
      </c>
      <c r="F3" s="679"/>
      <c r="G3" s="678" t="s">
        <v>3158</v>
      </c>
      <c r="H3" s="652">
        <v>1</v>
      </c>
      <c r="I3" s="671">
        <f t="shared" ref="I3:I14" si="0">H3*E3</f>
        <v>550</v>
      </c>
    </row>
    <row r="4" spans="1:9" ht="87" customHeight="1">
      <c r="A4" s="670">
        <v>3</v>
      </c>
      <c r="B4" s="674" t="s">
        <v>4564</v>
      </c>
      <c r="C4" s="688" t="s">
        <v>176</v>
      </c>
      <c r="D4" s="675"/>
      <c r="E4" s="676">
        <v>250</v>
      </c>
      <c r="F4" s="679"/>
      <c r="G4" s="678" t="s">
        <v>3159</v>
      </c>
      <c r="H4" s="652">
        <v>2.4</v>
      </c>
      <c r="I4" s="671">
        <f t="shared" si="0"/>
        <v>600</v>
      </c>
    </row>
    <row r="5" spans="1:9" ht="87" customHeight="1">
      <c r="A5" s="670">
        <v>4</v>
      </c>
      <c r="B5" s="674" t="s">
        <v>4565</v>
      </c>
      <c r="C5" s="680"/>
      <c r="D5" s="681"/>
      <c r="E5" s="676">
        <v>250</v>
      </c>
      <c r="F5" s="679"/>
      <c r="G5" s="682" t="s">
        <v>3160</v>
      </c>
      <c r="H5" s="652">
        <v>0.8</v>
      </c>
      <c r="I5" s="671">
        <f t="shared" si="0"/>
        <v>200</v>
      </c>
    </row>
    <row r="6" spans="1:9" ht="87" customHeight="1">
      <c r="A6" s="670">
        <v>5</v>
      </c>
      <c r="B6" s="674" t="s">
        <v>4566</v>
      </c>
      <c r="C6" s="680"/>
      <c r="D6" s="681"/>
      <c r="E6" s="676">
        <v>115</v>
      </c>
      <c r="F6" s="679"/>
      <c r="G6" s="682" t="s">
        <v>3161</v>
      </c>
      <c r="H6" s="652">
        <v>1.8</v>
      </c>
      <c r="I6" s="671">
        <f t="shared" si="0"/>
        <v>207</v>
      </c>
    </row>
    <row r="7" spans="1:9" ht="87" customHeight="1">
      <c r="A7" s="670">
        <v>6</v>
      </c>
      <c r="B7" s="674" t="s">
        <v>4567</v>
      </c>
      <c r="C7" s="680"/>
      <c r="D7" s="681"/>
      <c r="E7" s="676">
        <v>115</v>
      </c>
      <c r="F7" s="679"/>
      <c r="G7" s="682" t="s">
        <v>3162</v>
      </c>
      <c r="H7" s="652">
        <v>2</v>
      </c>
      <c r="I7" s="671">
        <f t="shared" si="0"/>
        <v>230</v>
      </c>
    </row>
    <row r="8" spans="1:9" ht="87" customHeight="1">
      <c r="A8" s="670">
        <v>7</v>
      </c>
      <c r="B8" s="674" t="s">
        <v>4568</v>
      </c>
      <c r="C8" s="680"/>
      <c r="D8" s="681"/>
      <c r="E8" s="676">
        <v>7</v>
      </c>
      <c r="F8" s="679"/>
      <c r="G8" s="682" t="s">
        <v>3163</v>
      </c>
      <c r="H8" s="652">
        <v>45</v>
      </c>
      <c r="I8" s="671">
        <f t="shared" si="0"/>
        <v>315</v>
      </c>
    </row>
    <row r="9" spans="1:9" ht="87" customHeight="1">
      <c r="A9" s="670">
        <v>8</v>
      </c>
      <c r="B9" s="674" t="s">
        <v>4569</v>
      </c>
      <c r="C9" s="680"/>
      <c r="D9" s="681"/>
      <c r="E9" s="676">
        <v>15</v>
      </c>
      <c r="F9" s="679"/>
      <c r="G9" s="682" t="s">
        <v>3164</v>
      </c>
      <c r="H9" s="652"/>
      <c r="I9" s="671">
        <f t="shared" si="0"/>
        <v>0</v>
      </c>
    </row>
    <row r="10" spans="1:9" s="593" customFormat="1" ht="101.5">
      <c r="A10" s="696">
        <v>9</v>
      </c>
      <c r="B10" s="683" t="s">
        <v>4570</v>
      </c>
      <c r="C10" s="683" t="s">
        <v>177</v>
      </c>
      <c r="D10" s="684"/>
      <c r="E10" s="685">
        <v>115</v>
      </c>
      <c r="F10" s="693"/>
      <c r="G10" s="686" t="s">
        <v>4457</v>
      </c>
      <c r="H10" s="687">
        <v>2</v>
      </c>
      <c r="I10" s="697">
        <f t="shared" si="0"/>
        <v>230</v>
      </c>
    </row>
    <row r="11" spans="1:9" ht="87" customHeight="1">
      <c r="A11" s="670">
        <v>10</v>
      </c>
      <c r="B11" s="688" t="s">
        <v>4571</v>
      </c>
      <c r="C11" s="688" t="s">
        <v>178</v>
      </c>
      <c r="D11" s="675"/>
      <c r="E11" s="676">
        <v>15</v>
      </c>
      <c r="F11" s="689"/>
      <c r="G11" s="690" t="s">
        <v>3165</v>
      </c>
      <c r="H11" s="687">
        <v>105</v>
      </c>
      <c r="I11" s="671">
        <f t="shared" si="0"/>
        <v>1575</v>
      </c>
    </row>
    <row r="12" spans="1:9" ht="87" customHeight="1">
      <c r="A12" s="670">
        <v>11</v>
      </c>
      <c r="B12" s="674" t="s">
        <v>4572</v>
      </c>
      <c r="C12" s="688" t="s">
        <v>179</v>
      </c>
      <c r="D12" s="675"/>
      <c r="E12" s="676">
        <v>4</v>
      </c>
      <c r="F12" s="679"/>
      <c r="G12" s="691" t="s">
        <v>3166</v>
      </c>
      <c r="H12" s="692"/>
      <c r="I12" s="671">
        <f t="shared" si="0"/>
        <v>0</v>
      </c>
    </row>
    <row r="13" spans="1:9" ht="87" customHeight="1">
      <c r="A13" s="670">
        <v>12</v>
      </c>
      <c r="B13" s="674" t="s">
        <v>4573</v>
      </c>
      <c r="C13" s="688" t="s">
        <v>180</v>
      </c>
      <c r="D13" s="675"/>
      <c r="E13" s="676">
        <v>115</v>
      </c>
      <c r="F13" s="679"/>
      <c r="G13" s="682" t="s">
        <v>3167</v>
      </c>
      <c r="H13" s="652">
        <v>6</v>
      </c>
      <c r="I13" s="671">
        <f t="shared" si="0"/>
        <v>690</v>
      </c>
    </row>
    <row r="14" spans="1:9" ht="87" customHeight="1" thickBot="1">
      <c r="A14" s="672">
        <v>13</v>
      </c>
      <c r="B14" s="701" t="s">
        <v>4574</v>
      </c>
      <c r="C14" s="702"/>
      <c r="D14" s="703"/>
      <c r="E14" s="704">
        <v>5</v>
      </c>
      <c r="F14" s="705"/>
      <c r="G14" s="706" t="s">
        <v>3174</v>
      </c>
      <c r="H14" s="658">
        <v>65</v>
      </c>
      <c r="I14" s="673">
        <f t="shared" si="0"/>
        <v>325</v>
      </c>
    </row>
    <row r="15" spans="1:9" ht="15" customHeight="1" thickBot="1">
      <c r="A15" s="707"/>
      <c r="B15" s="708"/>
      <c r="C15" s="708"/>
      <c r="D15" s="708"/>
      <c r="E15" s="709"/>
      <c r="F15" s="1538" t="s">
        <v>4560</v>
      </c>
      <c r="G15" s="1539"/>
      <c r="H15" s="711"/>
      <c r="I15" s="712">
        <f>SUM(I2:I14)</f>
        <v>5642</v>
      </c>
    </row>
  </sheetData>
  <mergeCells count="1">
    <mergeCell ref="F15:G15"/>
  </mergeCells>
  <pageMargins left="0.7" right="0.7" top="0.75" bottom="0.75" header="0.3" footer="0.3"/>
  <pageSetup orientation="portrait"/>
  <headerFooter>
    <oddFooter>&amp;C&amp;"Helvetica Neue,Regular"&amp;12&amp;K000000&amp;P</oddFooter>
  </headerFooter>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K4"/>
  <sheetViews>
    <sheetView showGridLines="0" topLeftCell="C1" workbookViewId="0">
      <selection activeCell="M1" sqref="M1"/>
    </sheetView>
  </sheetViews>
  <sheetFormatPr defaultColWidth="8.81640625" defaultRowHeight="15" customHeight="1"/>
  <cols>
    <col min="1" max="1" width="5.453125" style="374" customWidth="1"/>
    <col min="2" max="2" width="10.7265625" style="374" customWidth="1"/>
    <col min="3" max="3" width="10.81640625" style="374" customWidth="1"/>
    <col min="4" max="4" width="19.26953125" style="374" customWidth="1"/>
    <col min="5" max="5" width="24.453125" style="374" customWidth="1"/>
    <col min="6" max="6" width="16.1796875" style="374" customWidth="1"/>
    <col min="7" max="7" width="22" style="374" customWidth="1"/>
    <col min="8" max="8" width="24.26953125" style="374" customWidth="1"/>
    <col min="9" max="9" width="3.81640625" style="374" bestFit="1" customWidth="1"/>
    <col min="10" max="10" width="13.453125" style="374" customWidth="1"/>
    <col min="11" max="11" width="13.7265625" style="374" bestFit="1" customWidth="1"/>
    <col min="12" max="16384" width="8.81640625" style="374"/>
  </cols>
  <sheetData>
    <row r="1" spans="1:11" ht="45" customHeight="1">
      <c r="A1" s="491" t="s">
        <v>4203</v>
      </c>
      <c r="B1" s="476" t="s">
        <v>4297</v>
      </c>
      <c r="C1" s="476" t="s">
        <v>4298</v>
      </c>
      <c r="D1" s="476" t="s">
        <v>655</v>
      </c>
      <c r="E1" s="476" t="s">
        <v>3175</v>
      </c>
      <c r="F1" s="476" t="s">
        <v>4127</v>
      </c>
      <c r="G1" s="376" t="s">
        <v>3153</v>
      </c>
      <c r="H1" s="476" t="s">
        <v>3154</v>
      </c>
      <c r="I1" s="567" t="s">
        <v>4449</v>
      </c>
      <c r="J1" s="492" t="s">
        <v>3155</v>
      </c>
      <c r="K1" s="455" t="s">
        <v>3180</v>
      </c>
    </row>
    <row r="2" spans="1:11" ht="88.5" customHeight="1" thickBot="1">
      <c r="A2" s="1223">
        <v>1</v>
      </c>
      <c r="B2" s="1224" t="s">
        <v>2539</v>
      </c>
      <c r="C2" s="869"/>
      <c r="D2" s="1224" t="s">
        <v>4299</v>
      </c>
      <c r="E2" s="869"/>
      <c r="F2" s="868" t="s">
        <v>2540</v>
      </c>
      <c r="G2" s="1225"/>
      <c r="H2" s="1226" t="s">
        <v>4300</v>
      </c>
      <c r="I2" s="1227">
        <v>24</v>
      </c>
      <c r="J2" s="1228">
        <v>800</v>
      </c>
      <c r="K2" s="1228">
        <f>J2*I2</f>
        <v>19200</v>
      </c>
    </row>
    <row r="3" spans="1:11" ht="15" customHeight="1" thickBot="1">
      <c r="A3" s="1230"/>
      <c r="B3" s="1231"/>
      <c r="C3" s="1231"/>
      <c r="D3" s="1231"/>
      <c r="E3" s="1231"/>
      <c r="F3" s="1231"/>
      <c r="G3" s="1231"/>
      <c r="H3" s="1231"/>
      <c r="I3" s="1231"/>
      <c r="J3" s="1231" t="s">
        <v>3181</v>
      </c>
      <c r="K3" s="1222">
        <f>SUM(K2)</f>
        <v>19200</v>
      </c>
    </row>
    <row r="4" spans="1:11" ht="15" customHeight="1">
      <c r="A4" s="1196"/>
      <c r="B4" s="1196"/>
      <c r="C4" s="1196"/>
      <c r="D4" s="1196"/>
      <c r="E4" s="1196"/>
      <c r="F4" s="1196"/>
      <c r="G4" s="1196"/>
      <c r="H4" s="1196"/>
      <c r="I4" s="1196"/>
      <c r="J4" s="1196"/>
      <c r="K4" s="1196"/>
    </row>
  </sheetData>
  <pageMargins left="0.70866099999999999" right="0.70866099999999999" top="0.748031" bottom="0.748031" header="0.31496099999999999" footer="0.31496099999999999"/>
  <pageSetup orientation="portrait"/>
  <headerFooter>
    <oddFooter>&amp;C&amp;"Helvetica Neue,Regular"&amp;12&amp;K000000&amp;P</oddFooter>
  </headerFooter>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K22"/>
  <sheetViews>
    <sheetView showGridLines="0" topLeftCell="D18" zoomScaleNormal="100" workbookViewId="0">
      <selection activeCell="J18" sqref="J18"/>
    </sheetView>
  </sheetViews>
  <sheetFormatPr defaultColWidth="9.1796875" defaultRowHeight="15" customHeight="1"/>
  <cols>
    <col min="1" max="1" width="4.26953125" style="374" customWidth="1"/>
    <col min="2" max="2" width="12.453125" style="374" customWidth="1"/>
    <col min="3" max="3" width="22.26953125" style="374" customWidth="1"/>
    <col min="4" max="4" width="17.7265625" style="374" customWidth="1"/>
    <col min="5" max="5" width="31.453125" style="374" customWidth="1"/>
    <col min="6" max="6" width="50" style="374" customWidth="1"/>
    <col min="7" max="7" width="3.81640625" style="374" customWidth="1"/>
    <col min="8" max="8" width="13.26953125" style="374" customWidth="1"/>
    <col min="9" max="9" width="16.54296875" style="374" customWidth="1"/>
    <col min="10" max="10" width="16.7265625" style="374" customWidth="1"/>
    <col min="11" max="11" width="15.54296875" style="374" bestFit="1" customWidth="1"/>
    <col min="12" max="16384" width="9.1796875" style="374"/>
  </cols>
  <sheetData>
    <row r="1" spans="1:11" ht="18" customHeight="1" thickBot="1">
      <c r="A1" s="1627" t="s">
        <v>51</v>
      </c>
      <c r="B1" s="1628"/>
      <c r="C1" s="1628"/>
      <c r="D1" s="1628"/>
      <c r="E1" s="1628"/>
      <c r="F1" s="1628"/>
      <c r="G1" s="1628"/>
      <c r="H1" s="1628"/>
      <c r="I1" s="1628"/>
      <c r="J1" s="1628"/>
    </row>
    <row r="2" spans="1:11" ht="23.25" customHeight="1">
      <c r="A2" s="491" t="s">
        <v>4301</v>
      </c>
      <c r="B2" s="376" t="s">
        <v>4204</v>
      </c>
      <c r="C2" s="376" t="s">
        <v>3175</v>
      </c>
      <c r="D2" s="376" t="s">
        <v>3176</v>
      </c>
      <c r="E2" s="454" t="s">
        <v>3153</v>
      </c>
      <c r="F2" s="376" t="s">
        <v>3154</v>
      </c>
      <c r="G2" s="376" t="s">
        <v>4449</v>
      </c>
      <c r="H2" s="376" t="s">
        <v>3194</v>
      </c>
      <c r="I2" s="376" t="s">
        <v>4454</v>
      </c>
      <c r="J2" s="376" t="s">
        <v>3193</v>
      </c>
      <c r="K2" s="455" t="s">
        <v>4455</v>
      </c>
    </row>
    <row r="3" spans="1:11" ht="112" customHeight="1">
      <c r="A3" s="383">
        <v>1</v>
      </c>
      <c r="B3" s="391" t="s">
        <v>2541</v>
      </c>
      <c r="C3" s="399"/>
      <c r="D3" s="391" t="s">
        <v>2542</v>
      </c>
      <c r="E3" s="494"/>
      <c r="F3" s="495" t="s">
        <v>4302</v>
      </c>
      <c r="G3" s="495">
        <v>2</v>
      </c>
      <c r="H3" s="1232"/>
      <c r="I3" s="1232"/>
      <c r="J3" s="1233">
        <v>335</v>
      </c>
      <c r="K3" s="565">
        <f>J3*G3</f>
        <v>670</v>
      </c>
    </row>
    <row r="4" spans="1:11" ht="136.5" customHeight="1">
      <c r="A4" s="456">
        <v>2</v>
      </c>
      <c r="B4" s="459" t="s">
        <v>2543</v>
      </c>
      <c r="C4" s="496"/>
      <c r="D4" s="459" t="s">
        <v>2544</v>
      </c>
      <c r="E4" s="466"/>
      <c r="F4" s="496" t="s">
        <v>4303</v>
      </c>
      <c r="G4" s="496">
        <v>600</v>
      </c>
      <c r="H4" s="1234"/>
      <c r="I4" s="1234"/>
      <c r="J4" s="1235">
        <v>28</v>
      </c>
      <c r="K4" s="565">
        <f t="shared" ref="K4:K21" si="0">J4*G4</f>
        <v>16800</v>
      </c>
    </row>
    <row r="5" spans="1:11" ht="130.5" customHeight="1">
      <c r="A5" s="383">
        <v>6</v>
      </c>
      <c r="B5" s="391" t="s">
        <v>2545</v>
      </c>
      <c r="C5" s="399"/>
      <c r="D5" s="391" t="s">
        <v>2546</v>
      </c>
      <c r="E5" s="494"/>
      <c r="F5" s="495" t="s">
        <v>4304</v>
      </c>
      <c r="G5" s="495">
        <v>6</v>
      </c>
      <c r="H5" s="1232"/>
      <c r="I5" s="1232"/>
      <c r="J5" s="1233">
        <v>185</v>
      </c>
      <c r="K5" s="565">
        <f t="shared" si="0"/>
        <v>1110</v>
      </c>
    </row>
    <row r="6" spans="1:11" ht="115.5" customHeight="1">
      <c r="A6" s="383">
        <v>7</v>
      </c>
      <c r="B6" s="391" t="s">
        <v>2547</v>
      </c>
      <c r="C6" s="399"/>
      <c r="D6" s="391" t="s">
        <v>2548</v>
      </c>
      <c r="E6" s="494"/>
      <c r="F6" s="495" t="s">
        <v>4305</v>
      </c>
      <c r="G6" s="495">
        <v>8</v>
      </c>
      <c r="H6" s="1232"/>
      <c r="I6" s="1232"/>
      <c r="J6" s="1233">
        <v>60</v>
      </c>
      <c r="K6" s="565">
        <f t="shared" si="0"/>
        <v>480</v>
      </c>
    </row>
    <row r="7" spans="1:11" ht="115.5" customHeight="1">
      <c r="A7" s="383">
        <v>8</v>
      </c>
      <c r="B7" s="391" t="s">
        <v>2549</v>
      </c>
      <c r="C7" s="399"/>
      <c r="D7" s="391" t="s">
        <v>2550</v>
      </c>
      <c r="E7" s="494"/>
      <c r="F7" s="495" t="s">
        <v>4306</v>
      </c>
      <c r="G7" s="495">
        <v>8</v>
      </c>
      <c r="H7" s="1232"/>
      <c r="I7" s="1232"/>
      <c r="J7" s="1233">
        <v>445</v>
      </c>
      <c r="K7" s="565">
        <f t="shared" si="0"/>
        <v>3560</v>
      </c>
    </row>
    <row r="8" spans="1:11" ht="97.5" customHeight="1">
      <c r="A8" s="383">
        <v>9</v>
      </c>
      <c r="B8" s="391" t="s">
        <v>2551</v>
      </c>
      <c r="C8" s="399"/>
      <c r="D8" s="399"/>
      <c r="E8" s="494"/>
      <c r="F8" s="495" t="s">
        <v>4307</v>
      </c>
      <c r="G8" s="495">
        <v>4</v>
      </c>
      <c r="H8" s="1232"/>
      <c r="I8" s="1232"/>
      <c r="J8" s="1233">
        <v>120</v>
      </c>
      <c r="K8" s="565">
        <f t="shared" si="0"/>
        <v>480</v>
      </c>
    </row>
    <row r="9" spans="1:11" ht="102.75" customHeight="1">
      <c r="A9" s="383">
        <v>10</v>
      </c>
      <c r="B9" s="391" t="s">
        <v>2552</v>
      </c>
      <c r="C9" s="399"/>
      <c r="D9" s="391" t="s">
        <v>2553</v>
      </c>
      <c r="E9" s="494"/>
      <c r="F9" s="495" t="s">
        <v>4308</v>
      </c>
      <c r="G9" s="495">
        <v>18</v>
      </c>
      <c r="H9" s="1232"/>
      <c r="I9" s="1232"/>
      <c r="J9" s="1233">
        <v>120</v>
      </c>
      <c r="K9" s="565">
        <f t="shared" si="0"/>
        <v>2160</v>
      </c>
    </row>
    <row r="10" spans="1:11" ht="133.5" customHeight="1">
      <c r="A10" s="383">
        <v>11</v>
      </c>
      <c r="B10" s="391" t="s">
        <v>2554</v>
      </c>
      <c r="C10" s="399"/>
      <c r="D10" s="391" t="s">
        <v>2555</v>
      </c>
      <c r="E10" s="494"/>
      <c r="F10" s="497" t="s">
        <v>4309</v>
      </c>
      <c r="G10" s="497">
        <v>24</v>
      </c>
      <c r="H10" s="1236"/>
      <c r="I10" s="1236"/>
      <c r="J10" s="1233">
        <v>120</v>
      </c>
      <c r="K10" s="565">
        <f t="shared" si="0"/>
        <v>2880</v>
      </c>
    </row>
    <row r="11" spans="1:11" ht="133.5" customHeight="1">
      <c r="A11" s="383">
        <v>12</v>
      </c>
      <c r="B11" s="391" t="s">
        <v>2556</v>
      </c>
      <c r="C11" s="399"/>
      <c r="D11" s="391" t="s">
        <v>2557</v>
      </c>
      <c r="E11" s="494"/>
      <c r="F11" s="497" t="s">
        <v>4310</v>
      </c>
      <c r="G11" s="497"/>
      <c r="H11" s="1236"/>
      <c r="I11" s="1236"/>
      <c r="J11" s="1233">
        <v>135</v>
      </c>
      <c r="K11" s="565">
        <f t="shared" si="0"/>
        <v>0</v>
      </c>
    </row>
    <row r="12" spans="1:11" ht="203">
      <c r="A12" s="383">
        <v>13</v>
      </c>
      <c r="B12" s="391" t="s">
        <v>2558</v>
      </c>
      <c r="C12" s="399"/>
      <c r="D12" s="391" t="s">
        <v>2559</v>
      </c>
      <c r="E12" s="494"/>
      <c r="F12" s="495" t="s">
        <v>4311</v>
      </c>
      <c r="G12" s="495">
        <v>36</v>
      </c>
      <c r="H12" s="1232"/>
      <c r="I12" s="1232"/>
      <c r="J12" s="1233">
        <v>150</v>
      </c>
      <c r="K12" s="565">
        <f t="shared" si="0"/>
        <v>5400</v>
      </c>
    </row>
    <row r="13" spans="1:11" ht="203">
      <c r="A13" s="383">
        <v>14</v>
      </c>
      <c r="B13" s="391" t="s">
        <v>2560</v>
      </c>
      <c r="C13" s="399"/>
      <c r="D13" s="391" t="s">
        <v>2561</v>
      </c>
      <c r="E13" s="494"/>
      <c r="F13" s="495" t="s">
        <v>4312</v>
      </c>
      <c r="G13" s="495">
        <v>24</v>
      </c>
      <c r="H13" s="1232"/>
      <c r="I13" s="1232"/>
      <c r="J13" s="1233">
        <v>120</v>
      </c>
      <c r="K13" s="565">
        <f t="shared" si="0"/>
        <v>2880</v>
      </c>
    </row>
    <row r="14" spans="1:11" ht="96" customHeight="1">
      <c r="A14" s="383">
        <v>15</v>
      </c>
      <c r="B14" s="391" t="s">
        <v>2562</v>
      </c>
      <c r="C14" s="399"/>
      <c r="D14" s="391" t="s">
        <v>4313</v>
      </c>
      <c r="E14" s="1629"/>
      <c r="F14" s="497" t="s">
        <v>4314</v>
      </c>
      <c r="G14" s="497">
        <v>12</v>
      </c>
      <c r="H14" s="1237">
        <v>14875</v>
      </c>
      <c r="I14" s="1236">
        <f>H14*G14</f>
        <v>178500</v>
      </c>
      <c r="J14" s="1238"/>
      <c r="K14" s="565">
        <f t="shared" si="0"/>
        <v>0</v>
      </c>
    </row>
    <row r="15" spans="1:11" ht="96" customHeight="1">
      <c r="A15" s="383">
        <v>16</v>
      </c>
      <c r="B15" s="391" t="s">
        <v>2562</v>
      </c>
      <c r="C15" s="399"/>
      <c r="D15" s="391" t="s">
        <v>2563</v>
      </c>
      <c r="E15" s="1629"/>
      <c r="F15" s="497" t="s">
        <v>4315</v>
      </c>
      <c r="G15" s="497">
        <v>12</v>
      </c>
      <c r="H15" s="1237">
        <v>15750</v>
      </c>
      <c r="I15" s="1236">
        <f>H15*G15</f>
        <v>189000</v>
      </c>
      <c r="J15" s="1238"/>
      <c r="K15" s="565">
        <f t="shared" si="0"/>
        <v>0</v>
      </c>
    </row>
    <row r="16" spans="1:11" ht="96" customHeight="1">
      <c r="A16" s="383">
        <v>17</v>
      </c>
      <c r="B16" s="391" t="s">
        <v>2562</v>
      </c>
      <c r="C16" s="399"/>
      <c r="D16" s="391" t="s">
        <v>2564</v>
      </c>
      <c r="E16" s="1629"/>
      <c r="F16" s="497" t="s">
        <v>4316</v>
      </c>
      <c r="G16" s="497">
        <v>12</v>
      </c>
      <c r="H16" s="1237">
        <v>18900</v>
      </c>
      <c r="I16" s="1236">
        <f>H16*G16</f>
        <v>226800</v>
      </c>
      <c r="J16" s="1238"/>
      <c r="K16" s="565">
        <f t="shared" si="0"/>
        <v>0</v>
      </c>
    </row>
    <row r="17" spans="1:11" ht="127.5" customHeight="1">
      <c r="A17" s="383">
        <v>18</v>
      </c>
      <c r="B17" s="391" t="s">
        <v>2565</v>
      </c>
      <c r="C17" s="399"/>
      <c r="D17" s="391" t="s">
        <v>2566</v>
      </c>
      <c r="E17" s="494"/>
      <c r="F17" s="495" t="s">
        <v>4317</v>
      </c>
      <c r="G17" s="495">
        <v>6</v>
      </c>
      <c r="H17" s="1232"/>
      <c r="I17" s="1232"/>
      <c r="J17" s="1233">
        <v>80</v>
      </c>
      <c r="K17" s="565">
        <f t="shared" si="0"/>
        <v>480</v>
      </c>
    </row>
    <row r="18" spans="1:11" ht="145">
      <c r="A18" s="383">
        <v>19</v>
      </c>
      <c r="B18" s="391" t="s">
        <v>2567</v>
      </c>
      <c r="C18" s="399"/>
      <c r="D18" s="391" t="s">
        <v>2568</v>
      </c>
      <c r="E18" s="494"/>
      <c r="F18" s="495" t="s">
        <v>4318</v>
      </c>
      <c r="G18" s="495">
        <v>2</v>
      </c>
      <c r="H18" s="1232"/>
      <c r="I18" s="1232"/>
      <c r="J18" s="1233">
        <v>195</v>
      </c>
      <c r="K18" s="565">
        <f t="shared" si="0"/>
        <v>390</v>
      </c>
    </row>
    <row r="19" spans="1:11" ht="15" customHeight="1">
      <c r="A19" s="383">
        <v>22</v>
      </c>
      <c r="B19" s="391" t="s">
        <v>2569</v>
      </c>
      <c r="C19" s="399"/>
      <c r="D19" s="399"/>
      <c r="E19" s="386"/>
      <c r="F19" s="398" t="s">
        <v>3208</v>
      </c>
      <c r="G19" s="398"/>
      <c r="H19" s="1239"/>
      <c r="I19" s="1239"/>
      <c r="J19" s="1240"/>
      <c r="K19" s="565">
        <f t="shared" si="0"/>
        <v>0</v>
      </c>
    </row>
    <row r="20" spans="1:11" ht="15" customHeight="1">
      <c r="A20" s="383">
        <v>23</v>
      </c>
      <c r="B20" s="391" t="s">
        <v>2570</v>
      </c>
      <c r="C20" s="399"/>
      <c r="D20" s="399"/>
      <c r="E20" s="386"/>
      <c r="F20" s="398" t="s">
        <v>3208</v>
      </c>
      <c r="G20" s="398"/>
      <c r="H20" s="1239"/>
      <c r="I20" s="1239"/>
      <c r="J20" s="1240"/>
      <c r="K20" s="565">
        <f t="shared" si="0"/>
        <v>0</v>
      </c>
    </row>
    <row r="21" spans="1:11" ht="122.25" customHeight="1" thickBot="1">
      <c r="A21" s="1241">
        <v>24</v>
      </c>
      <c r="B21" s="1242" t="s">
        <v>2571</v>
      </c>
      <c r="C21" s="1243"/>
      <c r="D21" s="1243"/>
      <c r="E21" s="1244"/>
      <c r="F21" s="617" t="s">
        <v>4319</v>
      </c>
      <c r="G21" s="617">
        <v>6</v>
      </c>
      <c r="H21" s="1245">
        <v>6500</v>
      </c>
      <c r="I21" s="1246">
        <f>H21*G21</f>
        <v>39000</v>
      </c>
      <c r="J21" s="1247"/>
      <c r="K21" s="618">
        <f t="shared" si="0"/>
        <v>0</v>
      </c>
    </row>
    <row r="22" spans="1:11" ht="15" customHeight="1" thickBot="1">
      <c r="A22" s="1208"/>
      <c r="B22" s="1200"/>
      <c r="C22" s="1200"/>
      <c r="D22" s="1200"/>
      <c r="E22" s="1200"/>
      <c r="F22" s="1248" t="s">
        <v>3181</v>
      </c>
      <c r="G22" s="1229"/>
      <c r="H22" s="1229"/>
      <c r="I22" s="1249">
        <f>SUM(I3:I21)</f>
        <v>633300</v>
      </c>
      <c r="J22" s="1229"/>
      <c r="K22" s="1250">
        <f>SUM(K3:K21)</f>
        <v>37290</v>
      </c>
    </row>
  </sheetData>
  <mergeCells count="2">
    <mergeCell ref="A1:J1"/>
    <mergeCell ref="E14:E16"/>
  </mergeCells>
  <pageMargins left="0.7" right="0.7" top="0.75" bottom="0.75" header="0.3" footer="0.3"/>
  <pageSetup orientation="portrait"/>
  <headerFooter>
    <oddFooter>&amp;C&amp;"Helvetica Neue,Regular"&amp;12&amp;K000000&amp;P</oddFooter>
  </headerFooter>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M21"/>
  <sheetViews>
    <sheetView showGridLines="0" topLeftCell="D20" workbookViewId="0">
      <selection activeCell="I21" sqref="I21"/>
    </sheetView>
  </sheetViews>
  <sheetFormatPr defaultColWidth="9.7265625" defaultRowHeight="15" customHeight="1"/>
  <cols>
    <col min="1" max="1" width="6.453125" style="374" customWidth="1"/>
    <col min="2" max="2" width="21.453125" style="374" customWidth="1"/>
    <col min="3" max="3" width="18.1796875" style="374" customWidth="1"/>
    <col min="4" max="4" width="20.81640625" style="374" customWidth="1"/>
    <col min="5" max="5" width="32" style="374" customWidth="1"/>
    <col min="6" max="6" width="56.1796875" style="374" customWidth="1"/>
    <col min="7" max="7" width="6.7265625" style="374" customWidth="1"/>
    <col min="8" max="9" width="13.7265625" style="1262" customWidth="1"/>
    <col min="10" max="10" width="17.81640625" style="374" customWidth="1"/>
    <col min="11" max="11" width="12.26953125" style="374" customWidth="1"/>
    <col min="12" max="12" width="11.81640625" style="374" customWidth="1"/>
    <col min="13" max="14" width="9.7265625" style="374" customWidth="1"/>
    <col min="15" max="16384" width="9.7265625" style="374"/>
  </cols>
  <sheetData>
    <row r="1" spans="1:13" ht="24" customHeight="1">
      <c r="A1" s="375" t="s">
        <v>4203</v>
      </c>
      <c r="B1" s="476" t="s">
        <v>655</v>
      </c>
      <c r="C1" s="376" t="s">
        <v>3175</v>
      </c>
      <c r="D1" s="376" t="s">
        <v>655</v>
      </c>
      <c r="E1" s="454" t="s">
        <v>3153</v>
      </c>
      <c r="F1" s="498" t="s">
        <v>3154</v>
      </c>
      <c r="G1" s="498" t="s">
        <v>4449</v>
      </c>
      <c r="H1" s="1258" t="s">
        <v>3155</v>
      </c>
      <c r="I1" s="1259" t="s">
        <v>3156</v>
      </c>
      <c r="J1" s="499"/>
      <c r="K1" s="500"/>
      <c r="L1" s="499"/>
      <c r="M1" s="499"/>
    </row>
    <row r="2" spans="1:13" ht="144.75" customHeight="1">
      <c r="A2" s="379">
        <v>1</v>
      </c>
      <c r="B2" s="391" t="s">
        <v>4320</v>
      </c>
      <c r="C2" s="393"/>
      <c r="D2" s="391" t="s">
        <v>2572</v>
      </c>
      <c r="E2" s="501"/>
      <c r="F2" s="502" t="s">
        <v>4321</v>
      </c>
      <c r="G2" s="1251">
        <v>2</v>
      </c>
      <c r="H2" s="1260">
        <v>995</v>
      </c>
      <c r="I2" s="1261">
        <f>H2*G2</f>
        <v>1990</v>
      </c>
      <c r="J2" s="503"/>
      <c r="K2" s="504"/>
      <c r="L2" s="505"/>
      <c r="M2" s="500"/>
    </row>
    <row r="3" spans="1:13" ht="126.75" customHeight="1">
      <c r="A3" s="379">
        <f>A2+1</f>
        <v>2</v>
      </c>
      <c r="B3" s="391" t="s">
        <v>4322</v>
      </c>
      <c r="C3" s="386"/>
      <c r="D3" s="391" t="s">
        <v>2573</v>
      </c>
      <c r="E3" s="386"/>
      <c r="F3" s="506" t="s">
        <v>4453</v>
      </c>
      <c r="G3" s="1252">
        <v>4</v>
      </c>
      <c r="H3" s="1260">
        <v>600</v>
      </c>
      <c r="I3" s="1261">
        <f t="shared" ref="I3:I20" si="0">H3*G3</f>
        <v>2400</v>
      </c>
      <c r="J3" s="503"/>
      <c r="K3" s="504"/>
      <c r="L3" s="505"/>
      <c r="M3" s="500"/>
    </row>
    <row r="4" spans="1:13" ht="138.75" customHeight="1">
      <c r="A4" s="379">
        <f t="shared" ref="A4:A20" si="1">A3+1</f>
        <v>3</v>
      </c>
      <c r="B4" s="391" t="s">
        <v>4323</v>
      </c>
      <c r="C4" s="393"/>
      <c r="D4" s="391" t="s">
        <v>2574</v>
      </c>
      <c r="E4" s="386"/>
      <c r="F4" s="506" t="s">
        <v>4324</v>
      </c>
      <c r="G4" s="1252">
        <v>2</v>
      </c>
      <c r="H4" s="1260">
        <v>160</v>
      </c>
      <c r="I4" s="1261">
        <f t="shared" si="0"/>
        <v>320</v>
      </c>
      <c r="J4" s="503"/>
      <c r="K4" s="504"/>
      <c r="L4" s="505"/>
      <c r="M4" s="500"/>
    </row>
    <row r="5" spans="1:13" ht="141.75" customHeight="1">
      <c r="A5" s="379">
        <f t="shared" si="1"/>
        <v>4</v>
      </c>
      <c r="B5" s="391" t="s">
        <v>4325</v>
      </c>
      <c r="C5" s="393"/>
      <c r="D5" s="391" t="s">
        <v>2575</v>
      </c>
      <c r="E5" s="564"/>
      <c r="F5" s="506" t="s">
        <v>4451</v>
      </c>
      <c r="G5" s="1253">
        <v>4</v>
      </c>
      <c r="H5" s="1260">
        <v>120</v>
      </c>
      <c r="I5" s="1261">
        <f t="shared" si="0"/>
        <v>480</v>
      </c>
      <c r="J5" s="503"/>
      <c r="K5" s="504"/>
      <c r="L5" s="505"/>
      <c r="M5" s="500"/>
    </row>
    <row r="6" spans="1:13" ht="141.75" customHeight="1">
      <c r="A6" s="379"/>
      <c r="B6" s="391" t="s">
        <v>4450</v>
      </c>
      <c r="C6" s="393"/>
      <c r="D6" s="391"/>
      <c r="E6" s="564"/>
      <c r="F6" s="506" t="s">
        <v>4452</v>
      </c>
      <c r="G6" s="1253">
        <v>4</v>
      </c>
      <c r="H6" s="1260">
        <v>180</v>
      </c>
      <c r="I6" s="1261">
        <f t="shared" si="0"/>
        <v>720</v>
      </c>
      <c r="J6" s="503"/>
      <c r="K6" s="504"/>
      <c r="L6" s="505"/>
      <c r="M6" s="500"/>
    </row>
    <row r="7" spans="1:13" ht="130.5">
      <c r="A7" s="379">
        <f>A5+1</f>
        <v>5</v>
      </c>
      <c r="B7" s="391" t="s">
        <v>4320</v>
      </c>
      <c r="C7" s="393"/>
      <c r="D7" s="391" t="s">
        <v>2576</v>
      </c>
      <c r="E7" s="501"/>
      <c r="F7" s="502" t="s">
        <v>4321</v>
      </c>
      <c r="G7" s="1251">
        <v>4</v>
      </c>
      <c r="H7" s="1260">
        <v>995</v>
      </c>
      <c r="I7" s="1261">
        <f t="shared" si="0"/>
        <v>3980</v>
      </c>
      <c r="J7" s="503"/>
      <c r="K7" s="504"/>
      <c r="L7" s="505"/>
      <c r="M7" s="500"/>
    </row>
    <row r="8" spans="1:13" ht="141" customHeight="1">
      <c r="A8" s="379">
        <f t="shared" si="1"/>
        <v>6</v>
      </c>
      <c r="B8" s="391" t="s">
        <v>4326</v>
      </c>
      <c r="C8" s="386"/>
      <c r="D8" s="391" t="s">
        <v>2577</v>
      </c>
      <c r="E8" s="507"/>
      <c r="F8" s="508" t="s">
        <v>4327</v>
      </c>
      <c r="G8" s="1254">
        <v>6</v>
      </c>
      <c r="H8" s="1260">
        <v>495</v>
      </c>
      <c r="I8" s="1261">
        <f t="shared" si="0"/>
        <v>2970</v>
      </c>
      <c r="J8" s="503"/>
      <c r="K8" s="504"/>
      <c r="L8" s="505"/>
      <c r="M8" s="500"/>
    </row>
    <row r="9" spans="1:13" ht="131.25" customHeight="1">
      <c r="A9" s="379">
        <f t="shared" si="1"/>
        <v>7</v>
      </c>
      <c r="B9" s="391" t="s">
        <v>4328</v>
      </c>
      <c r="C9" s="386"/>
      <c r="D9" s="391" t="s">
        <v>2578</v>
      </c>
      <c r="E9" s="507"/>
      <c r="F9" s="506" t="s">
        <v>4329</v>
      </c>
      <c r="G9" s="1252">
        <v>2</v>
      </c>
      <c r="H9" s="1260">
        <v>525</v>
      </c>
      <c r="I9" s="1261">
        <f t="shared" si="0"/>
        <v>1050</v>
      </c>
      <c r="J9" s="503"/>
      <c r="K9" s="504"/>
      <c r="L9" s="505"/>
      <c r="M9" s="500"/>
    </row>
    <row r="10" spans="1:13" ht="146.25" customHeight="1">
      <c r="A10" s="379">
        <f t="shared" si="1"/>
        <v>8</v>
      </c>
      <c r="B10" s="391" t="s">
        <v>4330</v>
      </c>
      <c r="C10" s="386"/>
      <c r="D10" s="391" t="s">
        <v>2579</v>
      </c>
      <c r="E10" s="509"/>
      <c r="F10" s="506" t="s">
        <v>4331</v>
      </c>
      <c r="G10" s="1252">
        <v>2</v>
      </c>
      <c r="H10" s="1260">
        <v>775</v>
      </c>
      <c r="I10" s="1261">
        <f t="shared" si="0"/>
        <v>1550</v>
      </c>
      <c r="J10" s="503"/>
      <c r="K10" s="504"/>
      <c r="L10" s="505"/>
      <c r="M10" s="500"/>
    </row>
    <row r="11" spans="1:13" ht="135" customHeight="1">
      <c r="A11" s="379">
        <f t="shared" si="1"/>
        <v>9</v>
      </c>
      <c r="B11" s="391" t="s">
        <v>4332</v>
      </c>
      <c r="C11" s="386"/>
      <c r="D11" s="391" t="s">
        <v>2580</v>
      </c>
      <c r="E11" s="507"/>
      <c r="F11" s="508" t="s">
        <v>4333</v>
      </c>
      <c r="G11" s="1254">
        <v>2</v>
      </c>
      <c r="H11" s="1260">
        <v>550</v>
      </c>
      <c r="I11" s="1261">
        <f t="shared" si="0"/>
        <v>1100</v>
      </c>
      <c r="J11" s="503"/>
      <c r="K11" s="504"/>
      <c r="L11" s="505"/>
      <c r="M11" s="500"/>
    </row>
    <row r="12" spans="1:13" ht="139.5" customHeight="1">
      <c r="A12" s="379">
        <f t="shared" si="1"/>
        <v>10</v>
      </c>
      <c r="B12" s="380" t="s">
        <v>4334</v>
      </c>
      <c r="C12" s="386"/>
      <c r="D12" s="391" t="s">
        <v>2581</v>
      </c>
      <c r="E12" s="509"/>
      <c r="F12" s="506" t="s">
        <v>4335</v>
      </c>
      <c r="G12" s="1252">
        <v>2</v>
      </c>
      <c r="H12" s="1260">
        <v>475</v>
      </c>
      <c r="I12" s="1261">
        <f t="shared" si="0"/>
        <v>950</v>
      </c>
      <c r="J12" s="503"/>
      <c r="K12" s="504"/>
      <c r="L12" s="505"/>
      <c r="M12" s="500"/>
    </row>
    <row r="13" spans="1:13" ht="147.75" customHeight="1">
      <c r="A13" s="379">
        <f t="shared" si="1"/>
        <v>11</v>
      </c>
      <c r="B13" s="391" t="s">
        <v>4336</v>
      </c>
      <c r="C13" s="510"/>
      <c r="D13" s="391" t="s">
        <v>2582</v>
      </c>
      <c r="E13" s="511"/>
      <c r="F13" s="512" t="s">
        <v>4337</v>
      </c>
      <c r="G13" s="1255">
        <v>2</v>
      </c>
      <c r="H13" s="1260">
        <v>695</v>
      </c>
      <c r="I13" s="1261">
        <f t="shared" si="0"/>
        <v>1390</v>
      </c>
      <c r="J13" s="503"/>
      <c r="K13" s="504"/>
      <c r="L13" s="505"/>
      <c r="M13" s="500"/>
    </row>
    <row r="14" spans="1:13" ht="133.5" customHeight="1">
      <c r="A14" s="379">
        <f t="shared" si="1"/>
        <v>12</v>
      </c>
      <c r="B14" s="391" t="s">
        <v>4338</v>
      </c>
      <c r="C14" s="392"/>
      <c r="D14" s="391" t="s">
        <v>2583</v>
      </c>
      <c r="E14" s="509"/>
      <c r="F14" s="506" t="s">
        <v>4339</v>
      </c>
      <c r="G14" s="1252">
        <v>2</v>
      </c>
      <c r="H14" s="1260">
        <v>525</v>
      </c>
      <c r="I14" s="1261">
        <f t="shared" si="0"/>
        <v>1050</v>
      </c>
      <c r="J14" s="503"/>
      <c r="K14" s="504"/>
      <c r="L14" s="505"/>
      <c r="M14" s="500"/>
    </row>
    <row r="15" spans="1:13" ht="149.25" customHeight="1">
      <c r="A15" s="379">
        <f t="shared" si="1"/>
        <v>13</v>
      </c>
      <c r="B15" s="391" t="s">
        <v>4340</v>
      </c>
      <c r="C15" s="393"/>
      <c r="D15" s="391" t="s">
        <v>2574</v>
      </c>
      <c r="E15" s="386"/>
      <c r="F15" s="506" t="s">
        <v>4324</v>
      </c>
      <c r="G15" s="1252">
        <v>10</v>
      </c>
      <c r="H15" s="1260">
        <v>160</v>
      </c>
      <c r="I15" s="1261">
        <f t="shared" si="0"/>
        <v>1600</v>
      </c>
      <c r="J15" s="503"/>
      <c r="K15" s="504"/>
      <c r="L15" s="505"/>
      <c r="M15" s="500"/>
    </row>
    <row r="16" spans="1:13" ht="168" customHeight="1">
      <c r="A16" s="379">
        <f t="shared" si="1"/>
        <v>14</v>
      </c>
      <c r="B16" s="391" t="s">
        <v>4325</v>
      </c>
      <c r="C16" s="393"/>
      <c r="D16" s="391" t="s">
        <v>2575</v>
      </c>
      <c r="E16" s="564"/>
      <c r="F16" s="506" t="s">
        <v>4451</v>
      </c>
      <c r="G16" s="1253">
        <v>8</v>
      </c>
      <c r="H16" s="1260">
        <v>120</v>
      </c>
      <c r="I16" s="1261">
        <f t="shared" si="0"/>
        <v>960</v>
      </c>
      <c r="J16" s="503"/>
      <c r="K16" s="504"/>
      <c r="L16" s="505"/>
      <c r="M16" s="500"/>
    </row>
    <row r="17" spans="1:13" ht="168" customHeight="1">
      <c r="A17" s="379"/>
      <c r="B17" s="391" t="s">
        <v>4450</v>
      </c>
      <c r="C17" s="393"/>
      <c r="D17" s="391"/>
      <c r="E17" s="564"/>
      <c r="F17" s="506" t="s">
        <v>4452</v>
      </c>
      <c r="G17" s="1253">
        <v>8</v>
      </c>
      <c r="H17" s="1260">
        <v>180</v>
      </c>
      <c r="I17" s="1261">
        <f t="shared" si="0"/>
        <v>1440</v>
      </c>
      <c r="J17" s="503"/>
      <c r="K17" s="504"/>
      <c r="L17" s="505"/>
      <c r="M17" s="500"/>
    </row>
    <row r="18" spans="1:13" ht="143.25" customHeight="1">
      <c r="A18" s="379">
        <f>A16+1</f>
        <v>15</v>
      </c>
      <c r="B18" s="391" t="s">
        <v>4341</v>
      </c>
      <c r="C18" s="386"/>
      <c r="D18" s="391" t="s">
        <v>2584</v>
      </c>
      <c r="E18" s="513"/>
      <c r="F18" s="514" t="s">
        <v>4342</v>
      </c>
      <c r="G18" s="1256">
        <v>1</v>
      </c>
      <c r="H18" s="1260">
        <v>550</v>
      </c>
      <c r="I18" s="1261">
        <f t="shared" si="0"/>
        <v>550</v>
      </c>
      <c r="J18" s="503"/>
      <c r="K18" s="504"/>
      <c r="L18" s="505"/>
      <c r="M18" s="500"/>
    </row>
    <row r="19" spans="1:13" ht="147" customHeight="1">
      <c r="A19" s="379">
        <f t="shared" si="1"/>
        <v>16</v>
      </c>
      <c r="B19" s="391" t="s">
        <v>4343</v>
      </c>
      <c r="C19" s="386"/>
      <c r="D19" s="391" t="s">
        <v>2585</v>
      </c>
      <c r="E19" s="428"/>
      <c r="F19" s="429" t="s">
        <v>4344</v>
      </c>
      <c r="G19" s="1257">
        <v>2</v>
      </c>
      <c r="H19" s="1260">
        <v>550</v>
      </c>
      <c r="I19" s="1261">
        <f t="shared" si="0"/>
        <v>1100</v>
      </c>
      <c r="J19" s="503"/>
      <c r="K19" s="504"/>
      <c r="L19" s="505"/>
      <c r="M19" s="500"/>
    </row>
    <row r="20" spans="1:13" ht="174.5" thickBot="1">
      <c r="A20" s="400">
        <f t="shared" si="1"/>
        <v>17</v>
      </c>
      <c r="B20" s="1263" t="s">
        <v>4345</v>
      </c>
      <c r="C20" s="403"/>
      <c r="D20" s="1263" t="s">
        <v>2586</v>
      </c>
      <c r="E20" s="1264"/>
      <c r="F20" s="619" t="s">
        <v>4346</v>
      </c>
      <c r="G20" s="1265">
        <v>2</v>
      </c>
      <c r="H20" s="1266">
        <v>550</v>
      </c>
      <c r="I20" s="1267">
        <f t="shared" si="0"/>
        <v>1100</v>
      </c>
      <c r="J20" s="503"/>
      <c r="K20" s="504"/>
      <c r="L20" s="505"/>
      <c r="M20" s="500"/>
    </row>
    <row r="21" spans="1:13" ht="15" customHeight="1" thickBot="1">
      <c r="A21" s="1268"/>
      <c r="B21" s="1204"/>
      <c r="C21" s="1204"/>
      <c r="D21" s="1204"/>
      <c r="E21" s="1204"/>
      <c r="F21" s="1630" t="s">
        <v>3181</v>
      </c>
      <c r="G21" s="1630"/>
      <c r="H21" s="1630"/>
      <c r="I21" s="1269">
        <f>SUM(I2:I20)</f>
        <v>26700</v>
      </c>
    </row>
  </sheetData>
  <mergeCells count="1">
    <mergeCell ref="F21:H21"/>
  </mergeCells>
  <pageMargins left="0.69930599999999998" right="0.69930599999999998" top="0.75" bottom="0.75" header="0.3" footer="0.3"/>
  <pageSetup orientation="portrait" r:id="rId1"/>
  <headerFooter>
    <oddFooter>&amp;C&amp;"Helvetica Neue,Regular"&amp;12&amp;K000000&amp;P</oddFooter>
  </headerFooter>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I9"/>
  <sheetViews>
    <sheetView showGridLines="0" topLeftCell="B6" workbookViewId="0">
      <selection activeCell="I8" sqref="I8"/>
    </sheetView>
  </sheetViews>
  <sheetFormatPr defaultColWidth="8.81640625" defaultRowHeight="15" customHeight="1"/>
  <cols>
    <col min="1" max="1" width="6.81640625" style="374" customWidth="1"/>
    <col min="2" max="2" width="13.81640625" style="374" customWidth="1"/>
    <col min="3" max="3" width="23.81640625" style="374" customWidth="1"/>
    <col min="4" max="4" width="27.54296875" style="374" customWidth="1"/>
    <col min="5" max="5" width="21" style="374" customWidth="1"/>
    <col min="6" max="6" width="32.7265625" style="374" customWidth="1"/>
    <col min="7" max="7" width="4.26953125" style="374" bestFit="1" customWidth="1"/>
    <col min="8" max="8" width="15.453125" style="374" customWidth="1"/>
    <col min="9" max="9" width="15.26953125" style="374" bestFit="1" customWidth="1"/>
    <col min="10" max="16384" width="8.81640625" style="374"/>
  </cols>
  <sheetData>
    <row r="1" spans="1:9" ht="30.75" customHeight="1">
      <c r="A1" s="491" t="s">
        <v>4203</v>
      </c>
      <c r="B1" s="476" t="s">
        <v>4297</v>
      </c>
      <c r="C1" s="476" t="s">
        <v>655</v>
      </c>
      <c r="D1" s="476" t="s">
        <v>3175</v>
      </c>
      <c r="E1" s="454" t="s">
        <v>3153</v>
      </c>
      <c r="F1" s="476" t="s">
        <v>3154</v>
      </c>
      <c r="G1" s="476" t="s">
        <v>4449</v>
      </c>
      <c r="H1" s="476" t="s">
        <v>3155</v>
      </c>
      <c r="I1" s="492" t="s">
        <v>3180</v>
      </c>
    </row>
    <row r="2" spans="1:9" ht="105" customHeight="1">
      <c r="A2" s="1188">
        <v>1</v>
      </c>
      <c r="B2" s="1272" t="s">
        <v>579</v>
      </c>
      <c r="C2" s="864" t="s">
        <v>2587</v>
      </c>
      <c r="D2" s="865"/>
      <c r="E2" s="1273"/>
      <c r="F2" s="862" t="s">
        <v>4347</v>
      </c>
      <c r="G2" s="322">
        <v>60</v>
      </c>
      <c r="H2" s="1274">
        <v>800</v>
      </c>
      <c r="I2" s="1275">
        <f>H2*G2</f>
        <v>48000</v>
      </c>
    </row>
    <row r="3" spans="1:9" ht="73" customHeight="1">
      <c r="A3" s="1188">
        <v>2</v>
      </c>
      <c r="B3" s="1272" t="s">
        <v>579</v>
      </c>
      <c r="C3" s="864" t="s">
        <v>2588</v>
      </c>
      <c r="D3" s="1276"/>
      <c r="E3" s="1273"/>
      <c r="F3" s="862" t="s">
        <v>4348</v>
      </c>
      <c r="G3" s="1277">
        <v>48</v>
      </c>
      <c r="H3" s="1274">
        <v>1300</v>
      </c>
      <c r="I3" s="1275">
        <f t="shared" ref="I3:I8" si="0">H3*G3</f>
        <v>62400</v>
      </c>
    </row>
    <row r="4" spans="1:9" ht="75" customHeight="1">
      <c r="A4" s="1188">
        <v>3</v>
      </c>
      <c r="B4" s="1272" t="s">
        <v>579</v>
      </c>
      <c r="C4" s="864" t="s">
        <v>2589</v>
      </c>
      <c r="D4" s="865"/>
      <c r="E4" s="1273"/>
      <c r="F4" s="862" t="s">
        <v>4349</v>
      </c>
      <c r="G4" s="1277">
        <v>150</v>
      </c>
      <c r="H4" s="1274">
        <v>750</v>
      </c>
      <c r="I4" s="1275">
        <f t="shared" si="0"/>
        <v>112500</v>
      </c>
    </row>
    <row r="5" spans="1:9" ht="92.25" customHeight="1">
      <c r="A5" s="1188">
        <v>4</v>
      </c>
      <c r="B5" s="1272" t="s">
        <v>579</v>
      </c>
      <c r="C5" s="864" t="s">
        <v>2590</v>
      </c>
      <c r="D5" s="865"/>
      <c r="E5" s="1278"/>
      <c r="F5" s="862" t="s">
        <v>4350</v>
      </c>
      <c r="G5" s="322">
        <v>24</v>
      </c>
      <c r="H5" s="1274">
        <v>1100</v>
      </c>
      <c r="I5" s="1275">
        <f t="shared" si="0"/>
        <v>26400</v>
      </c>
    </row>
    <row r="6" spans="1:9" ht="92.25" customHeight="1">
      <c r="A6" s="1188">
        <v>5</v>
      </c>
      <c r="B6" s="1272" t="s">
        <v>579</v>
      </c>
      <c r="C6" s="864" t="s">
        <v>2591</v>
      </c>
      <c r="D6" s="865"/>
      <c r="E6" s="1276"/>
      <c r="F6" s="862" t="s">
        <v>4351</v>
      </c>
      <c r="G6" s="322">
        <v>12</v>
      </c>
      <c r="H6" s="1274">
        <v>800</v>
      </c>
      <c r="I6" s="1275">
        <f t="shared" si="0"/>
        <v>9600</v>
      </c>
    </row>
    <row r="7" spans="1:9" ht="92.25" customHeight="1">
      <c r="A7" s="1188">
        <v>6</v>
      </c>
      <c r="B7" s="1272" t="s">
        <v>579</v>
      </c>
      <c r="C7" s="1189" t="s">
        <v>2592</v>
      </c>
      <c r="D7" s="1276"/>
      <c r="E7" s="1273"/>
      <c r="F7" s="862" t="s">
        <v>4352</v>
      </c>
      <c r="G7" s="322">
        <v>40</v>
      </c>
      <c r="H7" s="1274">
        <v>350</v>
      </c>
      <c r="I7" s="1275">
        <f t="shared" si="0"/>
        <v>14000</v>
      </c>
    </row>
    <row r="8" spans="1:9" ht="78" customHeight="1" thickBot="1">
      <c r="A8" s="1223">
        <v>7</v>
      </c>
      <c r="B8" s="1279" t="s">
        <v>579</v>
      </c>
      <c r="C8" s="868" t="s">
        <v>2593</v>
      </c>
      <c r="D8" s="1280"/>
      <c r="E8" s="1281"/>
      <c r="F8" s="1226" t="s">
        <v>4353</v>
      </c>
      <c r="G8" s="1282">
        <v>20</v>
      </c>
      <c r="H8" s="1283">
        <v>600</v>
      </c>
      <c r="I8" s="1228">
        <f t="shared" si="0"/>
        <v>12000</v>
      </c>
    </row>
    <row r="9" spans="1:9" ht="15" customHeight="1" thickBot="1">
      <c r="A9" s="1284"/>
      <c r="B9" s="1285"/>
      <c r="C9" s="1285"/>
      <c r="D9" s="1285"/>
      <c r="E9" s="1285"/>
      <c r="F9" s="1285"/>
      <c r="G9" s="1285"/>
      <c r="H9" s="1285" t="s">
        <v>3181</v>
      </c>
      <c r="I9" s="1286">
        <f>SUM(I2:I8)</f>
        <v>284900</v>
      </c>
    </row>
  </sheetData>
  <pageMargins left="0.70866099999999999" right="0.70866099999999999" top="0.748031" bottom="0.748031" header="0.31496099999999999" footer="0.31496099999999999"/>
  <pageSetup orientation="portrait"/>
  <headerFooter>
    <oddFooter>&amp;C&amp;"Helvetica Neue,Regular"&amp;12&amp;K000000&amp;P</oddFooter>
  </headerFooter>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J8"/>
  <sheetViews>
    <sheetView showGridLines="0" workbookViewId="0">
      <selection activeCell="G3" sqref="G3"/>
    </sheetView>
  </sheetViews>
  <sheetFormatPr defaultColWidth="9.26953125" defaultRowHeight="15" customHeight="1"/>
  <cols>
    <col min="1" max="1" width="5.81640625" style="579" customWidth="1"/>
    <col min="2" max="2" width="16.1796875" style="579" customWidth="1"/>
    <col min="3" max="3" width="17.26953125" style="579" customWidth="1"/>
    <col min="4" max="4" width="9.26953125" style="579" customWidth="1"/>
    <col min="5" max="5" width="15.81640625" style="579" customWidth="1"/>
    <col min="6" max="6" width="3.81640625" style="579" customWidth="1"/>
    <col min="7" max="7" width="18.26953125" style="579" customWidth="1"/>
    <col min="8" max="8" width="23.7265625" style="579" customWidth="1"/>
    <col min="9" max="9" width="15.26953125" style="410" customWidth="1"/>
    <col min="10" max="10" width="15.26953125" style="579" bestFit="1" customWidth="1"/>
    <col min="11" max="16384" width="9.26953125" style="579"/>
  </cols>
  <sheetData>
    <row r="1" spans="1:10" ht="30" customHeight="1" thickBot="1">
      <c r="A1" s="1289" t="s">
        <v>4203</v>
      </c>
      <c r="B1" s="861" t="s">
        <v>4277</v>
      </c>
      <c r="C1" s="1290" t="s">
        <v>3175</v>
      </c>
      <c r="D1" s="1291" t="s">
        <v>3483</v>
      </c>
      <c r="E1" s="1291" t="s">
        <v>3486</v>
      </c>
      <c r="F1" s="1291" t="s">
        <v>4449</v>
      </c>
      <c r="G1" s="1291" t="s">
        <v>3153</v>
      </c>
      <c r="H1" s="1291" t="s">
        <v>3154</v>
      </c>
      <c r="I1" s="1292" t="s">
        <v>3155</v>
      </c>
      <c r="J1" s="1292" t="s">
        <v>4456</v>
      </c>
    </row>
    <row r="2" spans="1:10" ht="78" customHeight="1" thickBot="1">
      <c r="A2" s="1187">
        <v>1</v>
      </c>
      <c r="B2" s="1293" t="s">
        <v>4354</v>
      </c>
      <c r="C2" s="1294"/>
      <c r="D2" s="1294" t="s">
        <v>4355</v>
      </c>
      <c r="E2" s="1295" t="s">
        <v>4356</v>
      </c>
      <c r="F2" s="1295">
        <v>16</v>
      </c>
      <c r="G2" s="1294"/>
      <c r="H2" s="1296" t="s">
        <v>4357</v>
      </c>
      <c r="I2" s="1297">
        <v>4200</v>
      </c>
      <c r="J2" s="1197">
        <f>I2*F2</f>
        <v>67200</v>
      </c>
    </row>
    <row r="3" spans="1:10" ht="78" customHeight="1" thickBot="1">
      <c r="A3" s="1223">
        <v>2</v>
      </c>
      <c r="B3" s="868" t="s">
        <v>4354</v>
      </c>
      <c r="C3" s="1298"/>
      <c r="D3" s="1298" t="s">
        <v>4355</v>
      </c>
      <c r="E3" s="1299" t="s">
        <v>4358</v>
      </c>
      <c r="F3" s="1295">
        <v>16</v>
      </c>
      <c r="G3" s="1298"/>
      <c r="H3" s="1300" t="s">
        <v>4359</v>
      </c>
      <c r="I3" s="1301">
        <v>3850</v>
      </c>
      <c r="J3" s="1302">
        <f>I3*F3</f>
        <v>61600</v>
      </c>
    </row>
    <row r="4" spans="1:10" ht="15" customHeight="1" thickBot="1">
      <c r="A4" s="1303"/>
      <c r="B4" s="1304"/>
      <c r="C4" s="1305"/>
      <c r="D4" s="1306"/>
      <c r="E4" s="1306"/>
      <c r="F4" s="1306"/>
      <c r="G4" s="1306"/>
      <c r="H4" s="1306"/>
      <c r="I4" s="1307" t="s">
        <v>3181</v>
      </c>
      <c r="J4" s="1206">
        <f>SUM(J2:J3)</f>
        <v>128800</v>
      </c>
    </row>
    <row r="5" spans="1:10" ht="15" customHeight="1">
      <c r="A5" s="584"/>
      <c r="B5" s="585"/>
      <c r="C5" s="584"/>
      <c r="D5" s="584"/>
      <c r="E5" s="584"/>
      <c r="F5" s="584"/>
      <c r="G5" s="584"/>
      <c r="H5" s="584"/>
    </row>
    <row r="6" spans="1:10" ht="15" customHeight="1">
      <c r="A6" s="584"/>
      <c r="B6" s="585"/>
      <c r="C6" s="584"/>
      <c r="D6" s="584"/>
      <c r="E6" s="584"/>
      <c r="F6" s="584"/>
      <c r="G6" s="584"/>
      <c r="H6" s="584"/>
    </row>
    <row r="7" spans="1:10" ht="15" customHeight="1">
      <c r="A7" s="584"/>
      <c r="B7" s="585"/>
      <c r="C7" s="584"/>
      <c r="D7" s="584"/>
      <c r="E7" s="584"/>
      <c r="F7" s="584"/>
      <c r="G7" s="584"/>
      <c r="H7" s="584"/>
    </row>
    <row r="8" spans="1:10" ht="15" customHeight="1">
      <c r="A8" s="584"/>
      <c r="B8" s="585"/>
      <c r="C8" s="584"/>
      <c r="D8" s="584"/>
      <c r="E8" s="584"/>
      <c r="F8" s="584"/>
      <c r="G8" s="584"/>
      <c r="H8" s="584"/>
    </row>
  </sheetData>
  <pageMargins left="0.7" right="0.7" top="0.75" bottom="0.75" header="0.3" footer="0.3"/>
  <pageSetup orientation="portrait" r:id="rId1"/>
  <headerFooter>
    <oddFooter>&amp;C&amp;"Helvetica Neue,Regular"&amp;12&amp;K000000&amp;P</oddFooter>
  </headerFooter>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K18"/>
  <sheetViews>
    <sheetView showGridLines="0" topLeftCell="C16" workbookViewId="0">
      <selection activeCell="J18" sqref="J18"/>
    </sheetView>
  </sheetViews>
  <sheetFormatPr defaultColWidth="8.81640625" defaultRowHeight="15" customHeight="1"/>
  <cols>
    <col min="1" max="1" width="6.453125" style="579" customWidth="1"/>
    <col min="2" max="2" width="25.26953125" style="587" customWidth="1"/>
    <col min="3" max="3" width="26.7265625" style="579" customWidth="1"/>
    <col min="4" max="4" width="22" style="579" customWidth="1"/>
    <col min="5" max="5" width="26.1796875" style="579" customWidth="1"/>
    <col min="6" max="7" width="10.1796875" style="409" customWidth="1"/>
    <col min="8" max="8" width="28" style="579" customWidth="1"/>
    <col min="9" max="10" width="12.26953125" style="588" customWidth="1"/>
    <col min="11" max="16384" width="8.81640625" style="579"/>
  </cols>
  <sheetData>
    <row r="1" spans="1:11" ht="28.5" customHeight="1">
      <c r="A1" s="491" t="s">
        <v>4203</v>
      </c>
      <c r="B1" s="376" t="s">
        <v>4277</v>
      </c>
      <c r="C1" s="376" t="s">
        <v>655</v>
      </c>
      <c r="D1" s="376" t="s">
        <v>3175</v>
      </c>
      <c r="E1" s="454" t="s">
        <v>3153</v>
      </c>
      <c r="F1" s="454" t="s">
        <v>4360</v>
      </c>
      <c r="G1" s="454" t="s">
        <v>4449</v>
      </c>
      <c r="H1" s="477" t="s">
        <v>3154</v>
      </c>
      <c r="I1" s="1332" t="s">
        <v>3193</v>
      </c>
      <c r="J1" s="1333" t="s">
        <v>4561</v>
      </c>
    </row>
    <row r="2" spans="1:11" ht="69.75" customHeight="1">
      <c r="A2" s="1188">
        <v>1</v>
      </c>
      <c r="B2" s="864" t="s">
        <v>2594</v>
      </c>
      <c r="C2" s="1308" t="s">
        <v>2595</v>
      </c>
      <c r="D2" s="866"/>
      <c r="E2" s="1309"/>
      <c r="F2" s="1005" t="s">
        <v>4361</v>
      </c>
      <c r="G2" s="322">
        <v>24</v>
      </c>
      <c r="H2" s="1310" t="s">
        <v>4362</v>
      </c>
      <c r="I2" s="1311">
        <v>142.79999999999998</v>
      </c>
      <c r="J2" s="1312">
        <f>I2*G2</f>
        <v>3427.2</v>
      </c>
      <c r="K2" s="588"/>
    </row>
    <row r="3" spans="1:11" ht="69.75" customHeight="1">
      <c r="A3" s="1188">
        <v>2</v>
      </c>
      <c r="B3" s="864" t="s">
        <v>2596</v>
      </c>
      <c r="C3" s="1308" t="s">
        <v>2597</v>
      </c>
      <c r="D3" s="866"/>
      <c r="E3" s="1309"/>
      <c r="F3" s="1005" t="s">
        <v>4361</v>
      </c>
      <c r="G3" s="322">
        <v>24</v>
      </c>
      <c r="H3" s="1313" t="s">
        <v>4363</v>
      </c>
      <c r="I3" s="1311">
        <v>43.199999999999996</v>
      </c>
      <c r="J3" s="1312">
        <f t="shared" ref="J3:J17" si="0">I3*G3</f>
        <v>1036.8</v>
      </c>
      <c r="K3" s="588"/>
    </row>
    <row r="4" spans="1:11" ht="61.5" customHeight="1">
      <c r="A4" s="1188">
        <v>3</v>
      </c>
      <c r="B4" s="864" t="s">
        <v>2598</v>
      </c>
      <c r="C4" s="1308" t="s">
        <v>2599</v>
      </c>
      <c r="D4" s="866"/>
      <c r="E4" s="1309"/>
      <c r="F4" s="1287" t="s">
        <v>4364</v>
      </c>
      <c r="G4" s="1277">
        <v>48</v>
      </c>
      <c r="H4" s="1314" t="s">
        <v>4365</v>
      </c>
      <c r="I4" s="1311">
        <v>6.3599999999999994</v>
      </c>
      <c r="J4" s="1312">
        <f t="shared" si="0"/>
        <v>305.27999999999997</v>
      </c>
      <c r="K4" s="588"/>
    </row>
    <row r="5" spans="1:11" ht="84.75" customHeight="1">
      <c r="A5" s="1188">
        <v>4</v>
      </c>
      <c r="B5" s="864" t="s">
        <v>2600</v>
      </c>
      <c r="C5" s="1308" t="s">
        <v>2601</v>
      </c>
      <c r="D5" s="866"/>
      <c r="E5" s="1309"/>
      <c r="F5" s="1287" t="s">
        <v>4366</v>
      </c>
      <c r="G5" s="1277">
        <v>48</v>
      </c>
      <c r="H5" s="1314" t="s">
        <v>4367</v>
      </c>
      <c r="I5" s="1311">
        <v>3.7199999999999998</v>
      </c>
      <c r="J5" s="1312">
        <f t="shared" si="0"/>
        <v>178.56</v>
      </c>
      <c r="K5" s="588"/>
    </row>
    <row r="6" spans="1:11" ht="75.75" customHeight="1">
      <c r="A6" s="1188">
        <v>5</v>
      </c>
      <c r="B6" s="864" t="s">
        <v>2602</v>
      </c>
      <c r="C6" s="1308" t="s">
        <v>2603</v>
      </c>
      <c r="D6" s="863"/>
      <c r="E6" s="1309"/>
      <c r="F6" s="1287" t="s">
        <v>4368</v>
      </c>
      <c r="G6" s="322">
        <v>24</v>
      </c>
      <c r="H6" s="1314" t="s">
        <v>4369</v>
      </c>
      <c r="I6" s="1315">
        <v>279.59999999999997</v>
      </c>
      <c r="J6" s="1312">
        <f t="shared" si="0"/>
        <v>6710.4</v>
      </c>
      <c r="K6" s="588"/>
    </row>
    <row r="7" spans="1:11" ht="78" customHeight="1">
      <c r="A7" s="1188">
        <v>6</v>
      </c>
      <c r="B7" s="864" t="s">
        <v>2604</v>
      </c>
      <c r="C7" s="1308" t="s">
        <v>2605</v>
      </c>
      <c r="D7" s="863"/>
      <c r="E7" s="1309"/>
      <c r="F7" s="1287" t="s">
        <v>4370</v>
      </c>
      <c r="G7" s="322">
        <v>24</v>
      </c>
      <c r="H7" s="1314" t="s">
        <v>4371</v>
      </c>
      <c r="I7" s="1315">
        <v>73.2</v>
      </c>
      <c r="J7" s="1312">
        <f t="shared" si="0"/>
        <v>1756.8000000000002</v>
      </c>
      <c r="K7" s="588"/>
    </row>
    <row r="8" spans="1:11" ht="78" customHeight="1">
      <c r="A8" s="1188">
        <v>7</v>
      </c>
      <c r="B8" s="864" t="s">
        <v>2606</v>
      </c>
      <c r="C8" s="1308" t="s">
        <v>2607</v>
      </c>
      <c r="D8" s="866"/>
      <c r="E8" s="1309"/>
      <c r="F8" s="1287" t="s">
        <v>4372</v>
      </c>
      <c r="G8" s="1277">
        <v>48</v>
      </c>
      <c r="H8" s="1316" t="s">
        <v>2607</v>
      </c>
      <c r="I8" s="1315">
        <v>14.399999999999999</v>
      </c>
      <c r="J8" s="1312">
        <f t="shared" si="0"/>
        <v>691.19999999999993</v>
      </c>
      <c r="K8" s="588"/>
    </row>
    <row r="9" spans="1:11" ht="80.25" customHeight="1">
      <c r="A9" s="1188">
        <v>8</v>
      </c>
      <c r="B9" s="864" t="s">
        <v>2600</v>
      </c>
      <c r="C9" s="1308" t="s">
        <v>2608</v>
      </c>
      <c r="D9" s="866"/>
      <c r="E9" s="1309"/>
      <c r="F9" s="1287" t="s">
        <v>4373</v>
      </c>
      <c r="G9" s="1287">
        <v>24</v>
      </c>
      <c r="H9" s="1316" t="s">
        <v>2608</v>
      </c>
      <c r="I9" s="1315">
        <v>10.199999999999999</v>
      </c>
      <c r="J9" s="1312">
        <f t="shared" si="0"/>
        <v>244.79999999999998</v>
      </c>
      <c r="K9" s="588"/>
    </row>
    <row r="10" spans="1:11" ht="80.25" customHeight="1">
      <c r="A10" s="1188">
        <v>9</v>
      </c>
      <c r="B10" s="864" t="s">
        <v>2609</v>
      </c>
      <c r="C10" s="1317" t="s">
        <v>2610</v>
      </c>
      <c r="D10" s="863"/>
      <c r="E10" s="1309"/>
      <c r="F10" s="1287" t="s">
        <v>4374</v>
      </c>
      <c r="G10" s="1287">
        <v>6</v>
      </c>
      <c r="H10" s="1310" t="s">
        <v>4375</v>
      </c>
      <c r="I10" s="1315">
        <v>111.6</v>
      </c>
      <c r="J10" s="1312">
        <f t="shared" si="0"/>
        <v>669.59999999999991</v>
      </c>
      <c r="K10" s="588"/>
    </row>
    <row r="11" spans="1:11" ht="80.25" customHeight="1">
      <c r="A11" s="1188">
        <v>10</v>
      </c>
      <c r="B11" s="864" t="s">
        <v>2604</v>
      </c>
      <c r="C11" s="1308" t="s">
        <v>2611</v>
      </c>
      <c r="D11" s="863"/>
      <c r="E11" s="1309"/>
      <c r="F11" s="1287" t="s">
        <v>4376</v>
      </c>
      <c r="G11" s="1287">
        <v>6</v>
      </c>
      <c r="H11" s="1310" t="s">
        <v>4377</v>
      </c>
      <c r="I11" s="1315">
        <v>37.199999999999996</v>
      </c>
      <c r="J11" s="1312">
        <f t="shared" si="0"/>
        <v>223.2</v>
      </c>
      <c r="K11" s="588"/>
    </row>
    <row r="12" spans="1:11" ht="72" customHeight="1">
      <c r="A12" s="1188">
        <v>11</v>
      </c>
      <c r="B12" s="864" t="s">
        <v>2612</v>
      </c>
      <c r="C12" s="1308" t="s">
        <v>2613</v>
      </c>
      <c r="D12" s="863"/>
      <c r="E12" s="1309"/>
      <c r="F12" s="1287" t="s">
        <v>4378</v>
      </c>
      <c r="G12" s="1287">
        <v>6</v>
      </c>
      <c r="H12" s="1318" t="s">
        <v>4379</v>
      </c>
      <c r="I12" s="1315">
        <v>12</v>
      </c>
      <c r="J12" s="1312">
        <f t="shared" si="0"/>
        <v>72</v>
      </c>
      <c r="K12" s="588"/>
    </row>
    <row r="13" spans="1:11" ht="96" customHeight="1">
      <c r="A13" s="1188">
        <v>12</v>
      </c>
      <c r="B13" s="864" t="s">
        <v>2614</v>
      </c>
      <c r="C13" s="1308" t="s">
        <v>2615</v>
      </c>
      <c r="D13" s="863"/>
      <c r="E13" s="1273"/>
      <c r="F13" s="1319" t="s">
        <v>4380</v>
      </c>
      <c r="G13" s="1319">
        <v>6</v>
      </c>
      <c r="H13" s="862" t="s">
        <v>4381</v>
      </c>
      <c r="I13" s="1315">
        <v>106.8</v>
      </c>
      <c r="J13" s="1312">
        <f t="shared" si="0"/>
        <v>640.79999999999995</v>
      </c>
      <c r="K13" s="588"/>
    </row>
    <row r="14" spans="1:11" ht="96" customHeight="1">
      <c r="A14" s="1188">
        <v>13</v>
      </c>
      <c r="B14" s="864" t="s">
        <v>2616</v>
      </c>
      <c r="C14" s="1308" t="s">
        <v>2617</v>
      </c>
      <c r="D14" s="863"/>
      <c r="E14" s="1320"/>
      <c r="F14" s="1321" t="s">
        <v>4382</v>
      </c>
      <c r="G14" s="1321">
        <v>6</v>
      </c>
      <c r="H14" s="862" t="s">
        <v>4383</v>
      </c>
      <c r="I14" s="1315">
        <v>86.399999999999991</v>
      </c>
      <c r="J14" s="1312">
        <f t="shared" si="0"/>
        <v>518.4</v>
      </c>
      <c r="K14" s="588"/>
    </row>
    <row r="15" spans="1:11" ht="81" customHeight="1">
      <c r="A15" s="1188">
        <v>14</v>
      </c>
      <c r="B15" s="864" t="s">
        <v>2618</v>
      </c>
      <c r="C15" s="1308" t="s">
        <v>2619</v>
      </c>
      <c r="D15" s="863"/>
      <c r="E15" s="1309"/>
      <c r="F15" s="1287" t="s">
        <v>4384</v>
      </c>
      <c r="G15" s="1287">
        <v>6</v>
      </c>
      <c r="H15" s="1318" t="s">
        <v>4385</v>
      </c>
      <c r="I15" s="1315">
        <v>78</v>
      </c>
      <c r="J15" s="1312">
        <f t="shared" si="0"/>
        <v>468</v>
      </c>
      <c r="K15" s="588"/>
    </row>
    <row r="16" spans="1:11" ht="86.25" customHeight="1">
      <c r="A16" s="1188">
        <v>15</v>
      </c>
      <c r="B16" s="864" t="s">
        <v>2620</v>
      </c>
      <c r="C16" s="1308" t="s">
        <v>2621</v>
      </c>
      <c r="D16" s="863"/>
      <c r="E16" s="1309"/>
      <c r="F16" s="1322" t="s">
        <v>4386</v>
      </c>
      <c r="G16" s="1322"/>
      <c r="H16" s="1318" t="s">
        <v>4385</v>
      </c>
      <c r="I16" s="1323">
        <v>74.399999999999991</v>
      </c>
      <c r="J16" s="1312">
        <f t="shared" si="0"/>
        <v>0</v>
      </c>
      <c r="K16" s="588"/>
    </row>
    <row r="17" spans="1:11" ht="99" customHeight="1" thickBot="1">
      <c r="A17" s="1199">
        <v>16</v>
      </c>
      <c r="B17" s="1288" t="s">
        <v>2622</v>
      </c>
      <c r="C17" s="1324" t="s">
        <v>2623</v>
      </c>
      <c r="D17" s="1214"/>
      <c r="E17" s="1186"/>
      <c r="F17" s="1325" t="s">
        <v>4387</v>
      </c>
      <c r="G17" s="1325">
        <v>6</v>
      </c>
      <c r="H17" s="1288" t="s">
        <v>4388</v>
      </c>
      <c r="I17" s="1326">
        <v>75.599999999999994</v>
      </c>
      <c r="J17" s="1327">
        <f t="shared" si="0"/>
        <v>453.59999999999997</v>
      </c>
      <c r="K17" s="588"/>
    </row>
    <row r="18" spans="1:11" ht="15" customHeight="1" thickBot="1">
      <c r="A18" s="1328"/>
      <c r="B18" s="1329"/>
      <c r="C18" s="1201"/>
      <c r="D18" s="1201"/>
      <c r="E18" s="1201"/>
      <c r="F18" s="1202"/>
      <c r="G18" s="1202"/>
      <c r="H18" s="1201"/>
      <c r="I18" s="1330" t="s">
        <v>4560</v>
      </c>
      <c r="J18" s="1331">
        <f>SUM(J2:J17)</f>
        <v>17396.64</v>
      </c>
    </row>
  </sheetData>
  <pageMargins left="0.7" right="0.7" top="0.75" bottom="0.75" header="0.3" footer="0.3"/>
  <pageSetup orientation="portrait" r:id="rId1"/>
  <headerFooter>
    <oddFooter>&amp;C&amp;"Helvetica Neue,Regular"&amp;12&amp;K000000&amp;P</oddFooter>
  </headerFooter>
  <drawing r:id="rId2"/>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E29"/>
  <sheetViews>
    <sheetView showGridLines="0" workbookViewId="0">
      <selection activeCell="C9" sqref="C9"/>
    </sheetView>
  </sheetViews>
  <sheetFormatPr defaultColWidth="8.81640625" defaultRowHeight="15" customHeight="1"/>
  <cols>
    <col min="1" max="1" width="8.81640625" style="4" customWidth="1"/>
    <col min="2" max="2" width="29.7265625" style="4" customWidth="1"/>
    <col min="3" max="3" width="18.81640625" style="4" customWidth="1"/>
    <col min="4" max="6" width="8.81640625" style="4" customWidth="1"/>
    <col min="7" max="16384" width="8.81640625" style="4"/>
  </cols>
  <sheetData>
    <row r="1" spans="1:5" ht="13.5" customHeight="1">
      <c r="A1" s="88"/>
      <c r="B1" s="89"/>
      <c r="C1" s="90"/>
      <c r="D1" s="90"/>
      <c r="E1" s="91"/>
    </row>
    <row r="2" spans="1:5" ht="13.5" customHeight="1">
      <c r="A2" s="98"/>
      <c r="B2" s="102"/>
      <c r="C2" s="99"/>
      <c r="D2" s="99"/>
      <c r="E2" s="82"/>
    </row>
    <row r="3" spans="1:5" ht="13.5" customHeight="1">
      <c r="A3" s="98"/>
      <c r="B3" s="102"/>
      <c r="C3" s="99"/>
      <c r="D3" s="99"/>
      <c r="E3" s="82"/>
    </row>
    <row r="4" spans="1:5" ht="13.5" customHeight="1">
      <c r="A4" s="92"/>
      <c r="B4" s="93"/>
      <c r="C4" s="94"/>
      <c r="D4" s="99"/>
      <c r="E4" s="82"/>
    </row>
    <row r="5" spans="1:5" ht="30" customHeight="1">
      <c r="A5" s="20" t="s">
        <v>1857</v>
      </c>
      <c r="B5" s="20" t="s">
        <v>307</v>
      </c>
      <c r="C5" s="19" t="s">
        <v>152</v>
      </c>
      <c r="D5" s="81"/>
      <c r="E5" s="82"/>
    </row>
    <row r="6" spans="1:5" ht="60" customHeight="1">
      <c r="A6" s="22">
        <v>1</v>
      </c>
      <c r="B6" s="51" t="s">
        <v>2624</v>
      </c>
      <c r="C6" s="55" t="s">
        <v>2625</v>
      </c>
      <c r="D6" s="81"/>
      <c r="E6" s="82"/>
    </row>
    <row r="7" spans="1:5" ht="60" customHeight="1">
      <c r="A7" s="22">
        <v>2</v>
      </c>
      <c r="B7" s="51" t="s">
        <v>2626</v>
      </c>
      <c r="C7" s="55" t="s">
        <v>2625</v>
      </c>
      <c r="D7" s="81"/>
      <c r="E7" s="82"/>
    </row>
    <row r="8" spans="1:5" ht="60" customHeight="1">
      <c r="A8" s="22">
        <v>3</v>
      </c>
      <c r="B8" s="51" t="s">
        <v>2627</v>
      </c>
      <c r="C8" s="55" t="s">
        <v>2625</v>
      </c>
      <c r="D8" s="81"/>
      <c r="E8" s="82"/>
    </row>
    <row r="9" spans="1:5" ht="60" customHeight="1">
      <c r="A9" s="22">
        <v>4</v>
      </c>
      <c r="B9" s="51" t="s">
        <v>2628</v>
      </c>
      <c r="C9" s="55" t="s">
        <v>2629</v>
      </c>
      <c r="D9" s="81"/>
      <c r="E9" s="82"/>
    </row>
    <row r="10" spans="1:5" ht="60" customHeight="1">
      <c r="A10" s="22">
        <v>5</v>
      </c>
      <c r="B10" s="51" t="s">
        <v>2630</v>
      </c>
      <c r="C10" s="55" t="s">
        <v>2629</v>
      </c>
      <c r="D10" s="81"/>
      <c r="E10" s="82"/>
    </row>
    <row r="11" spans="1:5" ht="60" customHeight="1">
      <c r="A11" s="22">
        <v>6</v>
      </c>
      <c r="B11" s="51" t="s">
        <v>2631</v>
      </c>
      <c r="C11" s="55" t="s">
        <v>2629</v>
      </c>
      <c r="D11" s="81"/>
      <c r="E11" s="82"/>
    </row>
    <row r="12" spans="1:5" ht="60" customHeight="1">
      <c r="A12" s="22">
        <v>7</v>
      </c>
      <c r="B12" s="51" t="s">
        <v>2632</v>
      </c>
      <c r="C12" s="55" t="s">
        <v>2633</v>
      </c>
      <c r="D12" s="81"/>
      <c r="E12" s="82"/>
    </row>
    <row r="13" spans="1:5" ht="60" customHeight="1">
      <c r="A13" s="22">
        <v>8</v>
      </c>
      <c r="B13" s="51" t="s">
        <v>2634</v>
      </c>
      <c r="C13" s="55" t="s">
        <v>2633</v>
      </c>
      <c r="D13" s="81"/>
      <c r="E13" s="82"/>
    </row>
    <row r="14" spans="1:5" ht="60" customHeight="1">
      <c r="A14" s="22">
        <v>9</v>
      </c>
      <c r="B14" s="51" t="s">
        <v>2635</v>
      </c>
      <c r="C14" s="55" t="s">
        <v>2636</v>
      </c>
      <c r="D14" s="81"/>
      <c r="E14" s="82"/>
    </row>
    <row r="15" spans="1:5" ht="60" customHeight="1">
      <c r="A15" s="22">
        <v>10</v>
      </c>
      <c r="B15" s="51" t="s">
        <v>2637</v>
      </c>
      <c r="C15" s="55" t="s">
        <v>2636</v>
      </c>
      <c r="D15" s="81"/>
      <c r="E15" s="82"/>
    </row>
    <row r="16" spans="1:5" ht="60" customHeight="1">
      <c r="A16" s="22">
        <v>11</v>
      </c>
      <c r="B16" s="51" t="s">
        <v>2638</v>
      </c>
      <c r="C16" s="55" t="s">
        <v>2636</v>
      </c>
      <c r="D16" s="81"/>
      <c r="E16" s="82"/>
    </row>
    <row r="17" spans="1:5" ht="60" customHeight="1">
      <c r="A17" s="22">
        <v>12</v>
      </c>
      <c r="B17" s="51" t="s">
        <v>2639</v>
      </c>
      <c r="C17" s="55" t="s">
        <v>2640</v>
      </c>
      <c r="D17" s="81"/>
      <c r="E17" s="82"/>
    </row>
    <row r="18" spans="1:5" ht="60" customHeight="1">
      <c r="A18" s="22">
        <v>13</v>
      </c>
      <c r="B18" s="51" t="s">
        <v>2641</v>
      </c>
      <c r="C18" s="55" t="s">
        <v>2642</v>
      </c>
      <c r="D18" s="81"/>
      <c r="E18" s="82"/>
    </row>
    <row r="19" spans="1:5" ht="60" customHeight="1">
      <c r="A19" s="22">
        <v>14</v>
      </c>
      <c r="B19" s="51" t="s">
        <v>2643</v>
      </c>
      <c r="C19" s="55" t="s">
        <v>2644</v>
      </c>
      <c r="D19" s="81"/>
      <c r="E19" s="82"/>
    </row>
    <row r="20" spans="1:5" ht="60" customHeight="1">
      <c r="A20" s="22">
        <v>15</v>
      </c>
      <c r="B20" s="51" t="s">
        <v>2645</v>
      </c>
      <c r="C20" s="55" t="s">
        <v>2646</v>
      </c>
      <c r="D20" s="81"/>
      <c r="E20" s="82"/>
    </row>
    <row r="21" spans="1:5" ht="60" customHeight="1">
      <c r="A21" s="22">
        <v>16</v>
      </c>
      <c r="B21" s="51" t="s">
        <v>2647</v>
      </c>
      <c r="C21" s="55" t="s">
        <v>2646</v>
      </c>
      <c r="D21" s="81"/>
      <c r="E21" s="82"/>
    </row>
    <row r="22" spans="1:5" ht="60" customHeight="1">
      <c r="A22" s="22">
        <v>17</v>
      </c>
      <c r="B22" s="51" t="s">
        <v>2648</v>
      </c>
      <c r="C22" s="55" t="s">
        <v>2649</v>
      </c>
      <c r="D22" s="81"/>
      <c r="E22" s="82"/>
    </row>
    <row r="23" spans="1:5" ht="60" customHeight="1">
      <c r="A23" s="22">
        <v>18</v>
      </c>
      <c r="B23" s="51" t="s">
        <v>2650</v>
      </c>
      <c r="C23" s="55" t="s">
        <v>2651</v>
      </c>
      <c r="D23" s="81"/>
      <c r="E23" s="82"/>
    </row>
    <row r="24" spans="1:5" ht="60" customHeight="1">
      <c r="A24" s="22">
        <v>19</v>
      </c>
      <c r="B24" s="51" t="s">
        <v>2652</v>
      </c>
      <c r="C24" s="55" t="s">
        <v>2651</v>
      </c>
      <c r="D24" s="81"/>
      <c r="E24" s="82"/>
    </row>
    <row r="25" spans="1:5" ht="60" customHeight="1">
      <c r="A25" s="22">
        <v>20</v>
      </c>
      <c r="B25" s="51" t="s">
        <v>2653</v>
      </c>
      <c r="C25" s="55" t="s">
        <v>2654</v>
      </c>
      <c r="D25" s="81"/>
      <c r="E25" s="82"/>
    </row>
    <row r="26" spans="1:5" ht="60" customHeight="1">
      <c r="A26" s="22">
        <v>21</v>
      </c>
      <c r="B26" s="51" t="s">
        <v>2655</v>
      </c>
      <c r="C26" s="55" t="s">
        <v>2656</v>
      </c>
      <c r="D26" s="81"/>
      <c r="E26" s="82"/>
    </row>
    <row r="27" spans="1:5" ht="60" customHeight="1">
      <c r="A27" s="22">
        <v>22</v>
      </c>
      <c r="B27" s="51" t="s">
        <v>2657</v>
      </c>
      <c r="C27" s="55" t="s">
        <v>2656</v>
      </c>
      <c r="D27" s="81"/>
      <c r="E27" s="82"/>
    </row>
    <row r="28" spans="1:5" ht="60" customHeight="1">
      <c r="A28" s="22">
        <v>23</v>
      </c>
      <c r="B28" s="51" t="s">
        <v>2655</v>
      </c>
      <c r="C28" s="55" t="s">
        <v>2656</v>
      </c>
      <c r="D28" s="81"/>
      <c r="E28" s="82"/>
    </row>
    <row r="29" spans="1:5" ht="13.5" customHeight="1">
      <c r="A29" s="96"/>
      <c r="B29" s="24"/>
      <c r="C29" s="24"/>
      <c r="D29" s="114"/>
      <c r="E29" s="103"/>
    </row>
  </sheetData>
  <pageMargins left="0.7" right="0.7" top="0.75" bottom="0.75" header="0.3" footer="0.3"/>
  <pageSetup orientation="portrait"/>
  <headerFooter>
    <oddFooter>&amp;C&amp;"Helvetica Neue,Regular"&amp;12&amp;K000000&amp;P</oddFooter>
  </headerFooter>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J10"/>
  <sheetViews>
    <sheetView showGridLines="0" topLeftCell="A7" workbookViewId="0">
      <selection activeCell="J9" sqref="J9"/>
    </sheetView>
  </sheetViews>
  <sheetFormatPr defaultColWidth="8.81640625" defaultRowHeight="15" customHeight="1"/>
  <cols>
    <col min="1" max="1" width="4.453125" style="374" customWidth="1"/>
    <col min="2" max="2" width="13.1796875" style="374" customWidth="1"/>
    <col min="3" max="3" width="12.54296875" style="374" customWidth="1"/>
    <col min="4" max="4" width="19.26953125" style="374" customWidth="1"/>
    <col min="5" max="5" width="24.453125" style="374" customWidth="1"/>
    <col min="6" max="6" width="3.81640625" style="374" bestFit="1" customWidth="1"/>
    <col min="7" max="8" width="25.26953125" style="374" customWidth="1"/>
    <col min="9" max="9" width="13.453125" style="521" customWidth="1"/>
    <col min="10" max="10" width="13.7265625" style="374" bestFit="1" customWidth="1"/>
    <col min="11" max="16384" width="8.81640625" style="374"/>
  </cols>
  <sheetData>
    <row r="1" spans="1:10" ht="27" customHeight="1">
      <c r="A1" s="491" t="s">
        <v>4203</v>
      </c>
      <c r="B1" s="476" t="s">
        <v>4297</v>
      </c>
      <c r="C1" s="476" t="s">
        <v>4298</v>
      </c>
      <c r="D1" s="476" t="s">
        <v>655</v>
      </c>
      <c r="E1" s="476" t="s">
        <v>3175</v>
      </c>
      <c r="F1" s="476" t="s">
        <v>4449</v>
      </c>
      <c r="G1" s="476" t="s">
        <v>3153</v>
      </c>
      <c r="H1" s="476" t="s">
        <v>3154</v>
      </c>
      <c r="I1" s="518" t="s">
        <v>3155</v>
      </c>
      <c r="J1" s="518" t="s">
        <v>4456</v>
      </c>
    </row>
    <row r="2" spans="1:10" ht="87" customHeight="1">
      <c r="A2" s="383">
        <v>1</v>
      </c>
      <c r="B2" s="384" t="s">
        <v>2658</v>
      </c>
      <c r="C2" s="391" t="s">
        <v>2659</v>
      </c>
      <c r="D2" s="391" t="s">
        <v>2660</v>
      </c>
      <c r="E2" s="517"/>
      <c r="F2" s="566">
        <v>6</v>
      </c>
      <c r="G2" s="398"/>
      <c r="H2" s="387" t="s">
        <v>4389</v>
      </c>
      <c r="I2" s="519">
        <v>1200</v>
      </c>
      <c r="J2" s="519">
        <f>I2*F2</f>
        <v>7200</v>
      </c>
    </row>
    <row r="3" spans="1:10" ht="84" customHeight="1">
      <c r="A3" s="383">
        <f>A2+1</f>
        <v>2</v>
      </c>
      <c r="B3" s="384" t="s">
        <v>2658</v>
      </c>
      <c r="C3" s="384" t="s">
        <v>2661</v>
      </c>
      <c r="D3" s="391" t="s">
        <v>2662</v>
      </c>
      <c r="E3" s="517"/>
      <c r="F3" s="566">
        <v>6</v>
      </c>
      <c r="G3" s="398"/>
      <c r="H3" s="387" t="s">
        <v>4390</v>
      </c>
      <c r="I3" s="519">
        <v>1800</v>
      </c>
      <c r="J3" s="519">
        <f t="shared" ref="J3:J9" si="0">I3*F3</f>
        <v>10800</v>
      </c>
    </row>
    <row r="4" spans="1:10" ht="109.5" customHeight="1">
      <c r="A4" s="383">
        <f t="shared" ref="A4:A9" si="1">A3+1</f>
        <v>3</v>
      </c>
      <c r="B4" s="384" t="s">
        <v>2658</v>
      </c>
      <c r="C4" s="391" t="s">
        <v>2659</v>
      </c>
      <c r="D4" s="391" t="s">
        <v>2663</v>
      </c>
      <c r="E4" s="399"/>
      <c r="F4" s="566">
        <v>24</v>
      </c>
      <c r="G4" s="398"/>
      <c r="H4" s="387" t="s">
        <v>4391</v>
      </c>
      <c r="I4" s="519">
        <v>1100</v>
      </c>
      <c r="J4" s="519">
        <f t="shared" si="0"/>
        <v>26400</v>
      </c>
    </row>
    <row r="5" spans="1:10" ht="109.5" customHeight="1">
      <c r="A5" s="383">
        <f t="shared" si="1"/>
        <v>4</v>
      </c>
      <c r="B5" s="384" t="s">
        <v>2658</v>
      </c>
      <c r="C5" s="384" t="s">
        <v>2664</v>
      </c>
      <c r="D5" s="391" t="s">
        <v>2665</v>
      </c>
      <c r="E5" s="399"/>
      <c r="F5" s="566">
        <v>24</v>
      </c>
      <c r="G5" s="398"/>
      <c r="H5" s="387" t="s">
        <v>4392</v>
      </c>
      <c r="I5" s="519">
        <v>800</v>
      </c>
      <c r="J5" s="519">
        <f t="shared" si="0"/>
        <v>19200</v>
      </c>
    </row>
    <row r="6" spans="1:10" ht="77.25" customHeight="1">
      <c r="A6" s="383">
        <f t="shared" si="1"/>
        <v>5</v>
      </c>
      <c r="B6" s="384" t="s">
        <v>2658</v>
      </c>
      <c r="C6" s="384" t="s">
        <v>2664</v>
      </c>
      <c r="D6" s="391" t="s">
        <v>2666</v>
      </c>
      <c r="E6" s="399"/>
      <c r="F6" s="566">
        <v>6</v>
      </c>
      <c r="G6" s="398"/>
      <c r="H6" s="387" t="s">
        <v>4393</v>
      </c>
      <c r="I6" s="519">
        <v>800</v>
      </c>
      <c r="J6" s="519">
        <f t="shared" si="0"/>
        <v>4800</v>
      </c>
    </row>
    <row r="7" spans="1:10" ht="66.75" customHeight="1">
      <c r="A7" s="383">
        <f t="shared" si="1"/>
        <v>6</v>
      </c>
      <c r="B7" s="384" t="s">
        <v>2658</v>
      </c>
      <c r="C7" s="384" t="s">
        <v>2664</v>
      </c>
      <c r="D7" s="391" t="s">
        <v>2667</v>
      </c>
      <c r="E7" s="399"/>
      <c r="F7" s="566">
        <v>6</v>
      </c>
      <c r="G7" s="398"/>
      <c r="H7" s="387" t="s">
        <v>4394</v>
      </c>
      <c r="I7" s="519">
        <v>1200</v>
      </c>
      <c r="J7" s="519">
        <f t="shared" si="0"/>
        <v>7200</v>
      </c>
    </row>
    <row r="8" spans="1:10" ht="66.75" customHeight="1">
      <c r="A8" s="383">
        <f t="shared" si="1"/>
        <v>7</v>
      </c>
      <c r="B8" s="384" t="s">
        <v>2658</v>
      </c>
      <c r="C8" s="384" t="s">
        <v>2668</v>
      </c>
      <c r="D8" s="391" t="s">
        <v>2669</v>
      </c>
      <c r="E8" s="399"/>
      <c r="F8" s="566">
        <v>6</v>
      </c>
      <c r="G8" s="398"/>
      <c r="H8" s="387" t="s">
        <v>4395</v>
      </c>
      <c r="I8" s="519">
        <v>1200</v>
      </c>
      <c r="J8" s="519">
        <f t="shared" si="0"/>
        <v>7200</v>
      </c>
    </row>
    <row r="9" spans="1:10" ht="66.75" customHeight="1" thickBot="1">
      <c r="A9" s="1270">
        <f t="shared" si="1"/>
        <v>8</v>
      </c>
      <c r="B9" s="1271" t="s">
        <v>2670</v>
      </c>
      <c r="C9" s="1271" t="s">
        <v>2670</v>
      </c>
      <c r="D9" s="1263" t="s">
        <v>2671</v>
      </c>
      <c r="E9" s="1334"/>
      <c r="F9" s="1335">
        <v>4</v>
      </c>
      <c r="G9" s="620"/>
      <c r="H9" s="404" t="s">
        <v>4396</v>
      </c>
      <c r="I9" s="621">
        <v>1400</v>
      </c>
      <c r="J9" s="621">
        <f t="shared" si="0"/>
        <v>5600</v>
      </c>
    </row>
    <row r="10" spans="1:10" ht="15" customHeight="1" thickBot="1">
      <c r="A10" s="1268"/>
      <c r="B10" s="1204"/>
      <c r="C10" s="1204"/>
      <c r="D10" s="1204"/>
      <c r="E10" s="1204"/>
      <c r="F10" s="1204"/>
      <c r="G10" s="1630" t="s">
        <v>3181</v>
      </c>
      <c r="H10" s="1630"/>
      <c r="I10" s="1630"/>
      <c r="J10" s="1222">
        <f>SUM(J2:J9)</f>
        <v>88400</v>
      </c>
    </row>
  </sheetData>
  <mergeCells count="1">
    <mergeCell ref="G10:I10"/>
  </mergeCells>
  <pageMargins left="0.70866099999999999" right="0.70866099999999999" top="0.748031" bottom="0.748031" header="0.31496099999999999" footer="0.31496099999999999"/>
  <pageSetup orientation="portrait"/>
  <headerFooter>
    <oddFooter>&amp;C&amp;"Helvetica Neue,Regular"&amp;12&amp;K000000&amp;P</oddFooter>
  </headerFooter>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I13"/>
  <sheetViews>
    <sheetView showGridLines="0" workbookViewId="0">
      <selection activeCell="G1" sqref="G1"/>
    </sheetView>
  </sheetViews>
  <sheetFormatPr defaultColWidth="9.1796875" defaultRowHeight="14.15" customHeight="1"/>
  <cols>
    <col min="1" max="1" width="6.54296875" style="409" customWidth="1"/>
    <col min="2" max="2" width="19.54296875" style="374" customWidth="1"/>
    <col min="3" max="3" width="40" style="374" customWidth="1"/>
    <col min="4" max="4" width="20.7265625" style="374" customWidth="1"/>
    <col min="5" max="5" width="25" style="374" customWidth="1"/>
    <col min="6" max="6" width="41.453125" style="374" customWidth="1"/>
    <col min="7" max="7" width="3.81640625" style="453" customWidth="1"/>
    <col min="8" max="8" width="16.81640625" style="515" customWidth="1"/>
    <col min="9" max="9" width="14.54296875" style="374" bestFit="1" customWidth="1"/>
    <col min="10" max="16384" width="9.1796875" style="374"/>
  </cols>
  <sheetData>
    <row r="1" spans="1:9" ht="25.5" customHeight="1">
      <c r="A1" s="375" t="s">
        <v>4203</v>
      </c>
      <c r="B1" s="376" t="s">
        <v>4277</v>
      </c>
      <c r="C1" s="376" t="s">
        <v>3176</v>
      </c>
      <c r="D1" s="376" t="s">
        <v>3175</v>
      </c>
      <c r="E1" s="454" t="s">
        <v>3153</v>
      </c>
      <c r="F1" s="376" t="s">
        <v>3154</v>
      </c>
      <c r="G1" s="376" t="s">
        <v>4449</v>
      </c>
      <c r="H1" s="376" t="s">
        <v>3155</v>
      </c>
      <c r="I1" s="455" t="s">
        <v>3156</v>
      </c>
    </row>
    <row r="2" spans="1:9" ht="100" customHeight="1">
      <c r="A2" s="383">
        <v>1</v>
      </c>
      <c r="B2" s="391" t="s">
        <v>4397</v>
      </c>
      <c r="C2" s="391" t="s">
        <v>4398</v>
      </c>
      <c r="D2" s="522"/>
      <c r="E2" s="523"/>
      <c r="F2" s="524" t="s">
        <v>4399</v>
      </c>
      <c r="G2" s="1342">
        <v>6</v>
      </c>
      <c r="H2" s="1336">
        <v>1600</v>
      </c>
      <c r="I2" s="382">
        <f>H2*G2</f>
        <v>9600</v>
      </c>
    </row>
    <row r="3" spans="1:9" ht="100" customHeight="1">
      <c r="A3" s="383">
        <v>2</v>
      </c>
      <c r="B3" s="391" t="s">
        <v>4400</v>
      </c>
      <c r="C3" s="391" t="s">
        <v>4401</v>
      </c>
      <c r="D3" s="522"/>
      <c r="E3" s="523"/>
      <c r="F3" s="524" t="s">
        <v>4402</v>
      </c>
      <c r="G3" s="1342">
        <v>2</v>
      </c>
      <c r="H3" s="1336">
        <v>3200</v>
      </c>
      <c r="I3" s="382">
        <f t="shared" ref="I3:I12" si="0">H3*G3</f>
        <v>6400</v>
      </c>
    </row>
    <row r="4" spans="1:9" ht="100" customHeight="1">
      <c r="A4" s="383">
        <v>3</v>
      </c>
      <c r="B4" s="391" t="s">
        <v>4403</v>
      </c>
      <c r="C4" s="391" t="s">
        <v>4404</v>
      </c>
      <c r="D4" s="522"/>
      <c r="E4" s="523"/>
      <c r="F4" s="524" t="s">
        <v>4404</v>
      </c>
      <c r="G4" s="1342">
        <v>2</v>
      </c>
      <c r="H4" s="1336">
        <v>900</v>
      </c>
      <c r="I4" s="382">
        <f t="shared" si="0"/>
        <v>1800</v>
      </c>
    </row>
    <row r="5" spans="1:9" ht="100" customHeight="1">
      <c r="A5" s="383">
        <v>4</v>
      </c>
      <c r="B5" s="391" t="s">
        <v>4405</v>
      </c>
      <c r="C5" s="391" t="s">
        <v>4406</v>
      </c>
      <c r="D5" s="522"/>
      <c r="E5" s="523"/>
      <c r="F5" s="525" t="s">
        <v>4407</v>
      </c>
      <c r="G5" s="1343">
        <v>4</v>
      </c>
      <c r="H5" s="1337">
        <v>550</v>
      </c>
      <c r="I5" s="382">
        <f t="shared" si="0"/>
        <v>2200</v>
      </c>
    </row>
    <row r="6" spans="1:9" ht="100" customHeight="1">
      <c r="A6" s="383">
        <v>5</v>
      </c>
      <c r="B6" s="391" t="s">
        <v>4408</v>
      </c>
      <c r="C6" s="391" t="s">
        <v>4409</v>
      </c>
      <c r="D6" s="522"/>
      <c r="E6" s="526"/>
      <c r="F6" s="524" t="s">
        <v>4410</v>
      </c>
      <c r="G6" s="1342">
        <v>4</v>
      </c>
      <c r="H6" s="1336">
        <v>1450</v>
      </c>
      <c r="I6" s="382">
        <f t="shared" si="0"/>
        <v>5800</v>
      </c>
    </row>
    <row r="7" spans="1:9" ht="100" customHeight="1">
      <c r="A7" s="383">
        <v>6</v>
      </c>
      <c r="B7" s="391" t="s">
        <v>4411</v>
      </c>
      <c r="C7" s="391" t="s">
        <v>4412</v>
      </c>
      <c r="D7" s="522"/>
      <c r="E7" s="386"/>
      <c r="F7" s="398"/>
      <c r="G7" s="1344"/>
      <c r="H7" s="1338"/>
      <c r="I7" s="382">
        <f t="shared" si="0"/>
        <v>0</v>
      </c>
    </row>
    <row r="8" spans="1:9" ht="159.5">
      <c r="A8" s="383">
        <v>7</v>
      </c>
      <c r="B8" s="391" t="s">
        <v>4413</v>
      </c>
      <c r="C8" s="391" t="s">
        <v>4414</v>
      </c>
      <c r="D8" s="522"/>
      <c r="E8" s="526"/>
      <c r="F8" s="524" t="s">
        <v>4415</v>
      </c>
      <c r="G8" s="1342">
        <v>2</v>
      </c>
      <c r="H8" s="1336">
        <v>12000</v>
      </c>
      <c r="I8" s="382">
        <f t="shared" si="0"/>
        <v>24000</v>
      </c>
    </row>
    <row r="9" spans="1:9" ht="100" customHeight="1">
      <c r="A9" s="383">
        <v>8</v>
      </c>
      <c r="B9" s="391" t="s">
        <v>4416</v>
      </c>
      <c r="C9" s="391" t="s">
        <v>4417</v>
      </c>
      <c r="D9" s="522"/>
      <c r="E9" s="526"/>
      <c r="F9" s="524" t="s">
        <v>4418</v>
      </c>
      <c r="G9" s="1342">
        <v>2</v>
      </c>
      <c r="H9" s="1336">
        <v>11000</v>
      </c>
      <c r="I9" s="382">
        <f t="shared" si="0"/>
        <v>22000</v>
      </c>
    </row>
    <row r="10" spans="1:9" ht="100" customHeight="1">
      <c r="A10" s="383">
        <v>9</v>
      </c>
      <c r="B10" s="391" t="s">
        <v>4419</v>
      </c>
      <c r="C10" s="391" t="s">
        <v>4420</v>
      </c>
      <c r="D10" s="522"/>
      <c r="E10" s="466"/>
      <c r="F10" s="524" t="s">
        <v>4421</v>
      </c>
      <c r="G10" s="1342">
        <v>4</v>
      </c>
      <c r="H10" s="1336">
        <v>3000</v>
      </c>
      <c r="I10" s="382">
        <f t="shared" si="0"/>
        <v>12000</v>
      </c>
    </row>
    <row r="11" spans="1:9" s="579" customFormat="1" ht="65.25" customHeight="1">
      <c r="A11" s="383">
        <v>10</v>
      </c>
      <c r="B11" s="391" t="s">
        <v>4422</v>
      </c>
      <c r="C11" s="391" t="s">
        <v>4423</v>
      </c>
      <c r="D11" s="510"/>
      <c r="E11" s="448"/>
      <c r="F11" s="387" t="s">
        <v>4474</v>
      </c>
      <c r="G11" s="445">
        <v>1</v>
      </c>
      <c r="H11" s="1339">
        <v>14500</v>
      </c>
      <c r="I11" s="382">
        <f t="shared" si="0"/>
        <v>14500</v>
      </c>
    </row>
    <row r="12" spans="1:9" ht="29.5" thickBot="1">
      <c r="A12" s="1270">
        <v>11</v>
      </c>
      <c r="B12" s="1263" t="s">
        <v>4424</v>
      </c>
      <c r="C12" s="1334" t="s">
        <v>4425</v>
      </c>
      <c r="D12" s="1340"/>
      <c r="E12" s="403"/>
      <c r="F12" s="622" t="s">
        <v>3208</v>
      </c>
      <c r="G12" s="580"/>
      <c r="H12" s="1341"/>
      <c r="I12" s="405">
        <f t="shared" si="0"/>
        <v>0</v>
      </c>
    </row>
    <row r="13" spans="1:9" ht="15.75" customHeight="1" thickBot="1">
      <c r="A13" s="1203"/>
      <c r="B13" s="1204"/>
      <c r="C13" s="1204"/>
      <c r="D13" s="1204"/>
      <c r="E13" s="1204"/>
      <c r="F13" s="1626" t="s">
        <v>3181</v>
      </c>
      <c r="G13" s="1626"/>
      <c r="H13" s="1626"/>
      <c r="I13" s="1222">
        <f>SUM(I2:I12)</f>
        <v>98300</v>
      </c>
    </row>
  </sheetData>
  <mergeCells count="1">
    <mergeCell ref="F13:H13"/>
  </mergeCells>
  <pageMargins left="0.7" right="0.7" top="0.75" bottom="0.75" header="0.3" footer="0.3"/>
  <pageSetup orientation="portrait" r:id="rId1"/>
  <headerFooter>
    <oddFooter>&amp;C&amp;"Helvetica Neue,Regular"&amp;12&amp;K000000&amp;P</oddFooter>
  </headerFooter>
  <drawing r:id="rId2"/>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E238"/>
  <sheetViews>
    <sheetView showGridLines="0" workbookViewId="0">
      <selection activeCell="A2" sqref="A2"/>
    </sheetView>
  </sheetViews>
  <sheetFormatPr defaultColWidth="9.1796875" defaultRowHeight="15" customHeight="1"/>
  <cols>
    <col min="1" max="1" width="4.1796875" style="4" customWidth="1"/>
    <col min="2" max="2" width="20.26953125" style="4" customWidth="1"/>
    <col min="3" max="3" width="37.7265625" style="4" customWidth="1"/>
    <col min="4" max="6" width="9.1796875" style="4" customWidth="1"/>
    <col min="7" max="16384" width="9.1796875" style="4"/>
  </cols>
  <sheetData>
    <row r="1" spans="1:5" ht="15" customHeight="1">
      <c r="A1" s="1631" t="s">
        <v>2672</v>
      </c>
      <c r="B1" s="1632"/>
      <c r="C1" s="1632"/>
      <c r="D1" s="18"/>
      <c r="E1" s="18"/>
    </row>
    <row r="2" spans="1:5" ht="15" customHeight="1">
      <c r="A2" s="87"/>
      <c r="B2" s="87"/>
      <c r="C2" s="87"/>
      <c r="D2" s="18"/>
      <c r="E2" s="18"/>
    </row>
    <row r="3" spans="1:5" ht="13.5" customHeight="1">
      <c r="A3" s="18"/>
      <c r="B3" s="48"/>
      <c r="C3" s="18"/>
      <c r="D3" s="18"/>
      <c r="E3" s="18"/>
    </row>
    <row r="4" spans="1:5" ht="13.5" customHeight="1">
      <c r="A4" s="16"/>
      <c r="B4" s="17"/>
      <c r="C4" s="16"/>
      <c r="D4" s="18"/>
      <c r="E4" s="18"/>
    </row>
    <row r="5" spans="1:5" ht="32.15" customHeight="1">
      <c r="A5" s="20" t="s">
        <v>65</v>
      </c>
      <c r="B5" s="20" t="s">
        <v>247</v>
      </c>
      <c r="C5" s="20" t="s">
        <v>202</v>
      </c>
      <c r="D5" s="21"/>
      <c r="E5" s="18"/>
    </row>
    <row r="6" spans="1:5" ht="15" customHeight="1">
      <c r="A6" s="22">
        <v>1</v>
      </c>
      <c r="B6" s="115" t="s">
        <v>2673</v>
      </c>
      <c r="C6" s="116" t="s">
        <v>2674</v>
      </c>
      <c r="D6" s="21"/>
      <c r="E6" s="18"/>
    </row>
    <row r="7" spans="1:5" ht="15" customHeight="1">
      <c r="A7" s="60">
        <v>2</v>
      </c>
      <c r="B7" s="115" t="s">
        <v>2673</v>
      </c>
      <c r="C7" s="116" t="s">
        <v>2675</v>
      </c>
      <c r="D7" s="21"/>
      <c r="E7" s="18"/>
    </row>
    <row r="8" spans="1:5" ht="15" customHeight="1">
      <c r="A8" s="22">
        <v>3</v>
      </c>
      <c r="B8" s="115" t="s">
        <v>2673</v>
      </c>
      <c r="C8" s="116" t="s">
        <v>2676</v>
      </c>
      <c r="D8" s="21"/>
      <c r="E8" s="18"/>
    </row>
    <row r="9" spans="1:5" ht="15" customHeight="1">
      <c r="A9" s="60">
        <v>4</v>
      </c>
      <c r="B9" s="115" t="s">
        <v>2673</v>
      </c>
      <c r="C9" s="116" t="s">
        <v>2677</v>
      </c>
      <c r="D9" s="21"/>
      <c r="E9" s="18"/>
    </row>
    <row r="10" spans="1:5" ht="15" customHeight="1">
      <c r="A10" s="22">
        <v>5</v>
      </c>
      <c r="B10" s="115" t="s">
        <v>2673</v>
      </c>
      <c r="C10" s="116" t="s">
        <v>2678</v>
      </c>
      <c r="D10" s="21"/>
      <c r="E10" s="18"/>
    </row>
    <row r="11" spans="1:5" ht="15" customHeight="1">
      <c r="A11" s="60">
        <v>6</v>
      </c>
      <c r="B11" s="115" t="s">
        <v>2673</v>
      </c>
      <c r="C11" s="116" t="s">
        <v>2679</v>
      </c>
      <c r="D11" s="21"/>
      <c r="E11" s="18"/>
    </row>
    <row r="12" spans="1:5" ht="15" customHeight="1">
      <c r="A12" s="22">
        <v>7</v>
      </c>
      <c r="B12" s="115" t="s">
        <v>2673</v>
      </c>
      <c r="C12" s="116" t="s">
        <v>2680</v>
      </c>
      <c r="D12" s="21"/>
      <c r="E12" s="18"/>
    </row>
    <row r="13" spans="1:5" ht="15" customHeight="1">
      <c r="A13" s="60">
        <v>8</v>
      </c>
      <c r="B13" s="115" t="s">
        <v>2673</v>
      </c>
      <c r="C13" s="116" t="s">
        <v>2681</v>
      </c>
      <c r="D13" s="21"/>
      <c r="E13" s="18"/>
    </row>
    <row r="14" spans="1:5" ht="15" customHeight="1">
      <c r="A14" s="22">
        <v>9</v>
      </c>
      <c r="B14" s="115" t="s">
        <v>2673</v>
      </c>
      <c r="C14" s="116" t="s">
        <v>2682</v>
      </c>
      <c r="D14" s="21"/>
      <c r="E14" s="18"/>
    </row>
    <row r="15" spans="1:5" ht="15" customHeight="1">
      <c r="A15" s="60">
        <v>10</v>
      </c>
      <c r="B15" s="115" t="s">
        <v>2673</v>
      </c>
      <c r="C15" s="116" t="s">
        <v>2683</v>
      </c>
      <c r="D15" s="21"/>
      <c r="E15" s="18"/>
    </row>
    <row r="16" spans="1:5" ht="15" customHeight="1">
      <c r="A16" s="22">
        <v>11</v>
      </c>
      <c r="B16" s="115" t="s">
        <v>2673</v>
      </c>
      <c r="C16" s="116" t="s">
        <v>2684</v>
      </c>
      <c r="D16" s="21"/>
      <c r="E16" s="18"/>
    </row>
    <row r="17" spans="1:5" ht="15" customHeight="1">
      <c r="A17" s="60">
        <v>12</v>
      </c>
      <c r="B17" s="115" t="s">
        <v>2673</v>
      </c>
      <c r="C17" s="116" t="s">
        <v>2685</v>
      </c>
      <c r="D17" s="21"/>
      <c r="E17" s="18"/>
    </row>
    <row r="18" spans="1:5" ht="15" customHeight="1">
      <c r="A18" s="22">
        <v>13</v>
      </c>
      <c r="B18" s="115" t="s">
        <v>2673</v>
      </c>
      <c r="C18" s="116" t="s">
        <v>2686</v>
      </c>
      <c r="D18" s="21"/>
      <c r="E18" s="18"/>
    </row>
    <row r="19" spans="1:5" ht="15" customHeight="1">
      <c r="A19" s="60">
        <v>14</v>
      </c>
      <c r="B19" s="115" t="s">
        <v>2673</v>
      </c>
      <c r="C19" s="116" t="s">
        <v>2687</v>
      </c>
      <c r="D19" s="21"/>
      <c r="E19" s="18"/>
    </row>
    <row r="20" spans="1:5" ht="15" customHeight="1">
      <c r="A20" s="22">
        <v>15</v>
      </c>
      <c r="B20" s="115" t="s">
        <v>2673</v>
      </c>
      <c r="C20" s="116" t="s">
        <v>2688</v>
      </c>
      <c r="D20" s="21"/>
      <c r="E20" s="18"/>
    </row>
    <row r="21" spans="1:5" ht="15" customHeight="1">
      <c r="A21" s="60">
        <v>16</v>
      </c>
      <c r="B21" s="115" t="s">
        <v>2673</v>
      </c>
      <c r="C21" s="116" t="s">
        <v>2675</v>
      </c>
      <c r="D21" s="21"/>
      <c r="E21" s="18"/>
    </row>
    <row r="22" spans="1:5" ht="15" customHeight="1">
      <c r="A22" s="22">
        <v>17</v>
      </c>
      <c r="B22" s="115" t="s">
        <v>2673</v>
      </c>
      <c r="C22" s="116" t="s">
        <v>2689</v>
      </c>
      <c r="D22" s="21"/>
      <c r="E22" s="18"/>
    </row>
    <row r="23" spans="1:5" ht="15" customHeight="1">
      <c r="A23" s="60">
        <v>18</v>
      </c>
      <c r="B23" s="115" t="s">
        <v>2673</v>
      </c>
      <c r="C23" s="116" t="s">
        <v>2678</v>
      </c>
      <c r="D23" s="21"/>
      <c r="E23" s="18"/>
    </row>
    <row r="24" spans="1:5" ht="15" customHeight="1">
      <c r="A24" s="22">
        <v>19</v>
      </c>
      <c r="B24" s="115" t="s">
        <v>2673</v>
      </c>
      <c r="C24" s="116" t="s">
        <v>2690</v>
      </c>
      <c r="D24" s="21"/>
      <c r="E24" s="18"/>
    </row>
    <row r="25" spans="1:5" ht="15" customHeight="1">
      <c r="A25" s="60">
        <v>20</v>
      </c>
      <c r="B25" s="115" t="s">
        <v>2673</v>
      </c>
      <c r="C25" s="116" t="s">
        <v>2681</v>
      </c>
      <c r="D25" s="21"/>
      <c r="E25" s="18"/>
    </row>
    <row r="26" spans="1:5" ht="15" customHeight="1">
      <c r="A26" s="22">
        <v>21</v>
      </c>
      <c r="B26" s="115" t="s">
        <v>2691</v>
      </c>
      <c r="C26" s="116" t="s">
        <v>2692</v>
      </c>
      <c r="D26" s="21"/>
      <c r="E26" s="18"/>
    </row>
    <row r="27" spans="1:5" ht="15" customHeight="1">
      <c r="A27" s="60">
        <v>22</v>
      </c>
      <c r="B27" s="115" t="s">
        <v>2691</v>
      </c>
      <c r="C27" s="116" t="s">
        <v>2693</v>
      </c>
      <c r="D27" s="21"/>
      <c r="E27" s="18"/>
    </row>
    <row r="28" spans="1:5" ht="15" customHeight="1">
      <c r="A28" s="22">
        <v>23</v>
      </c>
      <c r="B28" s="115" t="s">
        <v>2691</v>
      </c>
      <c r="C28" s="116" t="s">
        <v>2694</v>
      </c>
      <c r="D28" s="21"/>
      <c r="E28" s="18"/>
    </row>
    <row r="29" spans="1:5" ht="15" customHeight="1">
      <c r="A29" s="60">
        <v>24</v>
      </c>
      <c r="B29" s="115" t="s">
        <v>2691</v>
      </c>
      <c r="C29" s="116" t="s">
        <v>2695</v>
      </c>
      <c r="D29" s="21"/>
      <c r="E29" s="18"/>
    </row>
    <row r="30" spans="1:5" ht="15" customHeight="1">
      <c r="A30" s="22">
        <v>25</v>
      </c>
      <c r="B30" s="115" t="s">
        <v>2691</v>
      </c>
      <c r="C30" s="116" t="s">
        <v>2696</v>
      </c>
      <c r="D30" s="21"/>
      <c r="E30" s="18"/>
    </row>
    <row r="31" spans="1:5" ht="15" customHeight="1">
      <c r="A31" s="60">
        <v>26</v>
      </c>
      <c r="B31" s="115" t="s">
        <v>2691</v>
      </c>
      <c r="C31" s="116" t="s">
        <v>2697</v>
      </c>
      <c r="D31" s="21"/>
      <c r="E31" s="18"/>
    </row>
    <row r="32" spans="1:5" ht="15" customHeight="1">
      <c r="A32" s="22">
        <v>27</v>
      </c>
      <c r="B32" s="115" t="s">
        <v>2691</v>
      </c>
      <c r="C32" s="116" t="s">
        <v>2698</v>
      </c>
      <c r="D32" s="21"/>
      <c r="E32" s="18"/>
    </row>
    <row r="33" spans="1:5" ht="15" customHeight="1">
      <c r="A33" s="60">
        <v>28</v>
      </c>
      <c r="B33" s="115" t="s">
        <v>2691</v>
      </c>
      <c r="C33" s="116" t="s">
        <v>2699</v>
      </c>
      <c r="D33" s="21"/>
      <c r="E33" s="18"/>
    </row>
    <row r="34" spans="1:5" ht="15" customHeight="1">
      <c r="A34" s="22">
        <v>29</v>
      </c>
      <c r="B34" s="115" t="s">
        <v>2691</v>
      </c>
      <c r="C34" s="116" t="s">
        <v>2700</v>
      </c>
      <c r="D34" s="21"/>
      <c r="E34" s="18"/>
    </row>
    <row r="35" spans="1:5" ht="15" customHeight="1">
      <c r="A35" s="60">
        <v>30</v>
      </c>
      <c r="B35" s="115" t="s">
        <v>2691</v>
      </c>
      <c r="C35" s="116" t="s">
        <v>2701</v>
      </c>
      <c r="D35" s="21"/>
      <c r="E35" s="18"/>
    </row>
    <row r="36" spans="1:5" ht="15" customHeight="1">
      <c r="A36" s="22">
        <v>31</v>
      </c>
      <c r="B36" s="115" t="s">
        <v>2691</v>
      </c>
      <c r="C36" s="116" t="s">
        <v>2702</v>
      </c>
      <c r="D36" s="21"/>
      <c r="E36" s="18"/>
    </row>
    <row r="37" spans="1:5" ht="15" customHeight="1">
      <c r="A37" s="60">
        <v>32</v>
      </c>
      <c r="B37" s="115" t="s">
        <v>2691</v>
      </c>
      <c r="C37" s="116" t="s">
        <v>2703</v>
      </c>
      <c r="D37" s="21"/>
      <c r="E37" s="18"/>
    </row>
    <row r="38" spans="1:5" ht="15" customHeight="1">
      <c r="A38" s="22">
        <v>33</v>
      </c>
      <c r="B38" s="115" t="s">
        <v>2691</v>
      </c>
      <c r="C38" s="116" t="s">
        <v>2704</v>
      </c>
      <c r="D38" s="21"/>
      <c r="E38" s="18"/>
    </row>
    <row r="39" spans="1:5" ht="15" customHeight="1">
      <c r="A39" s="60">
        <v>34</v>
      </c>
      <c r="B39" s="115" t="s">
        <v>2705</v>
      </c>
      <c r="C39" s="116" t="s">
        <v>2706</v>
      </c>
      <c r="D39" s="21"/>
      <c r="E39" s="18"/>
    </row>
    <row r="40" spans="1:5" ht="15" customHeight="1">
      <c r="A40" s="22">
        <v>35</v>
      </c>
      <c r="B40" s="115" t="s">
        <v>2705</v>
      </c>
      <c r="C40" s="116" t="s">
        <v>2707</v>
      </c>
      <c r="D40" s="21"/>
      <c r="E40" s="18"/>
    </row>
    <row r="41" spans="1:5" ht="15" customHeight="1">
      <c r="A41" s="60">
        <v>36</v>
      </c>
      <c r="B41" s="115" t="s">
        <v>2705</v>
      </c>
      <c r="C41" s="116" t="s">
        <v>2708</v>
      </c>
      <c r="D41" s="21"/>
      <c r="E41" s="18"/>
    </row>
    <row r="42" spans="1:5" ht="15" customHeight="1">
      <c r="A42" s="22">
        <v>37</v>
      </c>
      <c r="B42" s="115" t="s">
        <v>2705</v>
      </c>
      <c r="C42" s="116" t="s">
        <v>2709</v>
      </c>
      <c r="D42" s="21"/>
      <c r="E42" s="18"/>
    </row>
    <row r="43" spans="1:5" ht="15" customHeight="1">
      <c r="A43" s="60">
        <v>38</v>
      </c>
      <c r="B43" s="115" t="s">
        <v>2705</v>
      </c>
      <c r="C43" s="116" t="s">
        <v>2710</v>
      </c>
      <c r="D43" s="21"/>
      <c r="E43" s="18"/>
    </row>
    <row r="44" spans="1:5" ht="15" customHeight="1">
      <c r="A44" s="22">
        <v>39</v>
      </c>
      <c r="B44" s="115" t="s">
        <v>2705</v>
      </c>
      <c r="C44" s="116" t="s">
        <v>2711</v>
      </c>
      <c r="D44" s="21"/>
      <c r="E44" s="18"/>
    </row>
    <row r="45" spans="1:5" ht="15" customHeight="1">
      <c r="A45" s="60">
        <v>40</v>
      </c>
      <c r="B45" s="115" t="s">
        <v>2705</v>
      </c>
      <c r="C45" s="116" t="s">
        <v>2712</v>
      </c>
      <c r="D45" s="21"/>
      <c r="E45" s="18"/>
    </row>
    <row r="46" spans="1:5" ht="15" customHeight="1">
      <c r="A46" s="22">
        <v>41</v>
      </c>
      <c r="B46" s="115" t="s">
        <v>2705</v>
      </c>
      <c r="C46" s="116" t="s">
        <v>2713</v>
      </c>
      <c r="D46" s="21"/>
      <c r="E46" s="18"/>
    </row>
    <row r="47" spans="1:5" ht="15" customHeight="1">
      <c r="A47" s="60">
        <v>42</v>
      </c>
      <c r="B47" s="115" t="s">
        <v>2705</v>
      </c>
      <c r="C47" s="116" t="s">
        <v>2714</v>
      </c>
      <c r="D47" s="21"/>
      <c r="E47" s="18"/>
    </row>
    <row r="48" spans="1:5" ht="15" customHeight="1">
      <c r="A48" s="22">
        <v>43</v>
      </c>
      <c r="B48" s="115" t="s">
        <v>2705</v>
      </c>
      <c r="C48" s="116" t="s">
        <v>2715</v>
      </c>
      <c r="D48" s="21"/>
      <c r="E48" s="18"/>
    </row>
    <row r="49" spans="1:5" ht="15" customHeight="1">
      <c r="A49" s="60">
        <v>44</v>
      </c>
      <c r="B49" s="115" t="s">
        <v>2705</v>
      </c>
      <c r="C49" s="116" t="s">
        <v>2716</v>
      </c>
      <c r="D49" s="21"/>
      <c r="E49" s="18"/>
    </row>
    <row r="50" spans="1:5" ht="15" customHeight="1">
      <c r="A50" s="22">
        <v>45</v>
      </c>
      <c r="B50" s="115" t="s">
        <v>2705</v>
      </c>
      <c r="C50" s="116" t="s">
        <v>2717</v>
      </c>
      <c r="D50" s="21"/>
      <c r="E50" s="18"/>
    </row>
    <row r="51" spans="1:5" ht="15" customHeight="1">
      <c r="A51" s="60">
        <v>46</v>
      </c>
      <c r="B51" s="115" t="s">
        <v>2705</v>
      </c>
      <c r="C51" s="116" t="s">
        <v>2718</v>
      </c>
      <c r="D51" s="21"/>
      <c r="E51" s="18"/>
    </row>
    <row r="52" spans="1:5" ht="15" customHeight="1">
      <c r="A52" s="22">
        <v>47</v>
      </c>
      <c r="B52" s="115" t="s">
        <v>2705</v>
      </c>
      <c r="C52" s="116" t="s">
        <v>2719</v>
      </c>
      <c r="D52" s="21"/>
      <c r="E52" s="18"/>
    </row>
    <row r="53" spans="1:5" ht="15" customHeight="1">
      <c r="A53" s="60">
        <v>48</v>
      </c>
      <c r="B53" s="115" t="s">
        <v>2705</v>
      </c>
      <c r="C53" s="116" t="s">
        <v>2720</v>
      </c>
      <c r="D53" s="21"/>
      <c r="E53" s="18"/>
    </row>
    <row r="54" spans="1:5" ht="15" customHeight="1">
      <c r="A54" s="22">
        <v>49</v>
      </c>
      <c r="B54" s="115" t="s">
        <v>2721</v>
      </c>
      <c r="C54" s="116" t="s">
        <v>2722</v>
      </c>
      <c r="D54" s="21"/>
      <c r="E54" s="18"/>
    </row>
    <row r="55" spans="1:5" ht="15" customHeight="1">
      <c r="A55" s="60">
        <v>50</v>
      </c>
      <c r="B55" s="115" t="s">
        <v>2721</v>
      </c>
      <c r="C55" s="116" t="s">
        <v>2723</v>
      </c>
      <c r="D55" s="21"/>
      <c r="E55" s="18"/>
    </row>
    <row r="56" spans="1:5" ht="15" customHeight="1">
      <c r="A56" s="22">
        <v>51</v>
      </c>
      <c r="B56" s="115" t="s">
        <v>2721</v>
      </c>
      <c r="C56" s="116" t="s">
        <v>2724</v>
      </c>
      <c r="D56" s="21"/>
      <c r="E56" s="18"/>
    </row>
    <row r="57" spans="1:5" ht="15" customHeight="1">
      <c r="A57" s="60">
        <v>52</v>
      </c>
      <c r="B57" s="115" t="s">
        <v>2721</v>
      </c>
      <c r="C57" s="116" t="s">
        <v>2725</v>
      </c>
      <c r="D57" s="21"/>
      <c r="E57" s="18"/>
    </row>
    <row r="58" spans="1:5" ht="15" customHeight="1">
      <c r="A58" s="22">
        <v>53</v>
      </c>
      <c r="B58" s="115" t="s">
        <v>2721</v>
      </c>
      <c r="C58" s="116" t="s">
        <v>2726</v>
      </c>
      <c r="D58" s="21"/>
      <c r="E58" s="18"/>
    </row>
    <row r="59" spans="1:5" ht="15" customHeight="1">
      <c r="A59" s="60">
        <v>54</v>
      </c>
      <c r="B59" s="115" t="s">
        <v>2721</v>
      </c>
      <c r="C59" s="116" t="s">
        <v>2727</v>
      </c>
      <c r="D59" s="21"/>
      <c r="E59" s="18"/>
    </row>
    <row r="60" spans="1:5" ht="15" customHeight="1">
      <c r="A60" s="22">
        <v>55</v>
      </c>
      <c r="B60" s="115" t="s">
        <v>2721</v>
      </c>
      <c r="C60" s="116" t="s">
        <v>2722</v>
      </c>
      <c r="D60" s="21"/>
      <c r="E60" s="18"/>
    </row>
    <row r="61" spans="1:5" ht="15" customHeight="1">
      <c r="A61" s="60">
        <v>56</v>
      </c>
      <c r="B61" s="115" t="s">
        <v>2721</v>
      </c>
      <c r="C61" s="116" t="s">
        <v>2723</v>
      </c>
      <c r="D61" s="21"/>
      <c r="E61" s="18"/>
    </row>
    <row r="62" spans="1:5" ht="15" customHeight="1">
      <c r="A62" s="22">
        <v>57</v>
      </c>
      <c r="B62" s="115" t="s">
        <v>2721</v>
      </c>
      <c r="C62" s="116" t="s">
        <v>2728</v>
      </c>
      <c r="D62" s="21"/>
      <c r="E62" s="18"/>
    </row>
    <row r="63" spans="1:5" ht="15" customHeight="1">
      <c r="A63" s="60">
        <v>58</v>
      </c>
      <c r="B63" s="115" t="s">
        <v>2721</v>
      </c>
      <c r="C63" s="116" t="s">
        <v>2729</v>
      </c>
      <c r="D63" s="21"/>
      <c r="E63" s="18"/>
    </row>
    <row r="64" spans="1:5" ht="15" customHeight="1">
      <c r="A64" s="22">
        <v>59</v>
      </c>
      <c r="B64" s="115" t="s">
        <v>2721</v>
      </c>
      <c r="C64" s="116" t="s">
        <v>2724</v>
      </c>
      <c r="D64" s="21"/>
      <c r="E64" s="18"/>
    </row>
    <row r="65" spans="1:5" ht="15" customHeight="1">
      <c r="A65" s="60">
        <v>60</v>
      </c>
      <c r="B65" s="115" t="s">
        <v>2721</v>
      </c>
      <c r="C65" s="116" t="s">
        <v>2730</v>
      </c>
      <c r="D65" s="21"/>
      <c r="E65" s="18"/>
    </row>
    <row r="66" spans="1:5" ht="15" customHeight="1">
      <c r="A66" s="22">
        <v>61</v>
      </c>
      <c r="B66" s="115" t="s">
        <v>2721</v>
      </c>
      <c r="C66" s="116" t="s">
        <v>2725</v>
      </c>
      <c r="D66" s="21"/>
      <c r="E66" s="18"/>
    </row>
    <row r="67" spans="1:5" ht="15" customHeight="1">
      <c r="A67" s="60">
        <v>62</v>
      </c>
      <c r="B67" s="115" t="s">
        <v>2721</v>
      </c>
      <c r="C67" s="116" t="s">
        <v>2731</v>
      </c>
      <c r="D67" s="21"/>
      <c r="E67" s="18"/>
    </row>
    <row r="68" spans="1:5" ht="15" customHeight="1">
      <c r="A68" s="22">
        <v>63</v>
      </c>
      <c r="B68" s="115" t="s">
        <v>2721</v>
      </c>
      <c r="C68" s="116" t="s">
        <v>2732</v>
      </c>
      <c r="D68" s="21"/>
      <c r="E68" s="18"/>
    </row>
    <row r="69" spans="1:5" ht="15" customHeight="1">
      <c r="A69" s="60">
        <v>64</v>
      </c>
      <c r="B69" s="115" t="s">
        <v>2721</v>
      </c>
      <c r="C69" s="116" t="s">
        <v>2733</v>
      </c>
      <c r="D69" s="21"/>
      <c r="E69" s="18"/>
    </row>
    <row r="70" spans="1:5" ht="15" customHeight="1">
      <c r="A70" s="22">
        <v>65</v>
      </c>
      <c r="B70" s="115" t="s">
        <v>2721</v>
      </c>
      <c r="C70" s="116" t="s">
        <v>2734</v>
      </c>
      <c r="D70" s="21"/>
      <c r="E70" s="18"/>
    </row>
    <row r="71" spans="1:5" ht="15" customHeight="1">
      <c r="A71" s="60">
        <v>66</v>
      </c>
      <c r="B71" s="115" t="s">
        <v>2721</v>
      </c>
      <c r="C71" s="116" t="s">
        <v>2735</v>
      </c>
      <c r="D71" s="21"/>
      <c r="E71" s="18"/>
    </row>
    <row r="72" spans="1:5" ht="15" customHeight="1">
      <c r="A72" s="22">
        <v>67</v>
      </c>
      <c r="B72" s="115" t="s">
        <v>2721</v>
      </c>
      <c r="C72" s="116" t="s">
        <v>2736</v>
      </c>
      <c r="D72" s="21"/>
      <c r="E72" s="18"/>
    </row>
    <row r="73" spans="1:5" ht="15" customHeight="1">
      <c r="A73" s="60">
        <v>68</v>
      </c>
      <c r="B73" s="115" t="s">
        <v>2721</v>
      </c>
      <c r="C73" s="116" t="s">
        <v>2737</v>
      </c>
      <c r="D73" s="21"/>
      <c r="E73" s="18"/>
    </row>
    <row r="74" spans="1:5" ht="15" customHeight="1">
      <c r="A74" s="22">
        <v>69</v>
      </c>
      <c r="B74" s="115" t="s">
        <v>2721</v>
      </c>
      <c r="C74" s="116" t="s">
        <v>2738</v>
      </c>
      <c r="D74" s="21"/>
      <c r="E74" s="18"/>
    </row>
    <row r="75" spans="1:5" ht="15" customHeight="1">
      <c r="A75" s="60">
        <v>70</v>
      </c>
      <c r="B75" s="115" t="s">
        <v>2721</v>
      </c>
      <c r="C75" s="116" t="s">
        <v>2739</v>
      </c>
      <c r="D75" s="21"/>
      <c r="E75" s="18"/>
    </row>
    <row r="76" spans="1:5" ht="15" customHeight="1">
      <c r="A76" s="22">
        <v>71</v>
      </c>
      <c r="B76" s="115" t="s">
        <v>2721</v>
      </c>
      <c r="C76" s="116" t="s">
        <v>2740</v>
      </c>
      <c r="D76" s="21"/>
      <c r="E76" s="18"/>
    </row>
    <row r="77" spans="1:5" ht="15" customHeight="1">
      <c r="A77" s="60">
        <v>72</v>
      </c>
      <c r="B77" s="115" t="s">
        <v>2721</v>
      </c>
      <c r="C77" s="116" t="s">
        <v>2741</v>
      </c>
      <c r="D77" s="21"/>
      <c r="E77" s="18"/>
    </row>
    <row r="78" spans="1:5" ht="15" customHeight="1">
      <c r="A78" s="22">
        <v>73</v>
      </c>
      <c r="B78" s="115" t="s">
        <v>2721</v>
      </c>
      <c r="C78" s="116" t="s">
        <v>2742</v>
      </c>
      <c r="D78" s="21"/>
      <c r="E78" s="18"/>
    </row>
    <row r="79" spans="1:5" ht="15" customHeight="1">
      <c r="A79" s="60">
        <v>74</v>
      </c>
      <c r="B79" s="115" t="s">
        <v>2721</v>
      </c>
      <c r="C79" s="116" t="s">
        <v>2726</v>
      </c>
      <c r="D79" s="21"/>
      <c r="E79" s="18"/>
    </row>
    <row r="80" spans="1:5" ht="15" customHeight="1">
      <c r="A80" s="22">
        <v>75</v>
      </c>
      <c r="B80" s="115" t="s">
        <v>2721</v>
      </c>
      <c r="C80" s="116" t="s">
        <v>2743</v>
      </c>
      <c r="D80" s="21"/>
      <c r="E80" s="18"/>
    </row>
    <row r="81" spans="1:5" ht="15" customHeight="1">
      <c r="A81" s="60">
        <v>76</v>
      </c>
      <c r="B81" s="115" t="s">
        <v>2721</v>
      </c>
      <c r="C81" s="116" t="s">
        <v>2727</v>
      </c>
      <c r="D81" s="21"/>
      <c r="E81" s="18"/>
    </row>
    <row r="82" spans="1:5" ht="15" customHeight="1">
      <c r="A82" s="22">
        <v>77</v>
      </c>
      <c r="B82" s="115" t="s">
        <v>2721</v>
      </c>
      <c r="C82" s="116" t="s">
        <v>2744</v>
      </c>
      <c r="D82" s="21"/>
      <c r="E82" s="18"/>
    </row>
    <row r="83" spans="1:5" ht="15" customHeight="1">
      <c r="A83" s="60">
        <v>78</v>
      </c>
      <c r="B83" s="115" t="s">
        <v>2721</v>
      </c>
      <c r="C83" s="116" t="s">
        <v>2745</v>
      </c>
      <c r="D83" s="21"/>
      <c r="E83" s="18"/>
    </row>
    <row r="84" spans="1:5" ht="15" customHeight="1">
      <c r="A84" s="22">
        <v>79</v>
      </c>
      <c r="B84" s="115" t="s">
        <v>2721</v>
      </c>
      <c r="C84" s="116" t="s">
        <v>2746</v>
      </c>
      <c r="D84" s="21"/>
      <c r="E84" s="18"/>
    </row>
    <row r="85" spans="1:5" ht="15" customHeight="1">
      <c r="A85" s="60">
        <v>80</v>
      </c>
      <c r="B85" s="115" t="s">
        <v>2721</v>
      </c>
      <c r="C85" s="116" t="s">
        <v>2747</v>
      </c>
      <c r="D85" s="21"/>
      <c r="E85" s="18"/>
    </row>
    <row r="86" spans="1:5" ht="15" customHeight="1">
      <c r="A86" s="22">
        <v>81</v>
      </c>
      <c r="B86" s="115" t="s">
        <v>2721</v>
      </c>
      <c r="C86" s="116" t="s">
        <v>2748</v>
      </c>
      <c r="D86" s="21"/>
      <c r="E86" s="18"/>
    </row>
    <row r="87" spans="1:5" ht="15" customHeight="1">
      <c r="A87" s="60">
        <v>82</v>
      </c>
      <c r="B87" s="115" t="s">
        <v>2721</v>
      </c>
      <c r="C87" s="116" t="s">
        <v>2749</v>
      </c>
      <c r="D87" s="21"/>
      <c r="E87" s="18"/>
    </row>
    <row r="88" spans="1:5" ht="15" customHeight="1">
      <c r="A88" s="22">
        <v>83</v>
      </c>
      <c r="B88" s="115" t="s">
        <v>2721</v>
      </c>
      <c r="C88" s="116" t="s">
        <v>2750</v>
      </c>
      <c r="D88" s="21"/>
      <c r="E88" s="18"/>
    </row>
    <row r="89" spans="1:5" ht="15" customHeight="1">
      <c r="A89" s="60">
        <v>84</v>
      </c>
      <c r="B89" s="115" t="s">
        <v>2721</v>
      </c>
      <c r="C89" s="116" t="s">
        <v>2751</v>
      </c>
      <c r="D89" s="21"/>
      <c r="E89" s="18"/>
    </row>
    <row r="90" spans="1:5" ht="15" customHeight="1">
      <c r="A90" s="22">
        <v>85</v>
      </c>
      <c r="B90" s="115" t="s">
        <v>2721</v>
      </c>
      <c r="C90" s="116" t="s">
        <v>2752</v>
      </c>
      <c r="D90" s="21"/>
      <c r="E90" s="18"/>
    </row>
    <row r="91" spans="1:5" ht="15" customHeight="1">
      <c r="A91" s="60">
        <v>86</v>
      </c>
      <c r="B91" s="115" t="s">
        <v>2721</v>
      </c>
      <c r="C91" s="116" t="s">
        <v>2753</v>
      </c>
      <c r="D91" s="21"/>
      <c r="E91" s="18"/>
    </row>
    <row r="92" spans="1:5" ht="15" customHeight="1">
      <c r="A92" s="22">
        <v>87</v>
      </c>
      <c r="B92" s="115" t="s">
        <v>2721</v>
      </c>
      <c r="C92" s="116" t="s">
        <v>2754</v>
      </c>
      <c r="D92" s="21"/>
      <c r="E92" s="18"/>
    </row>
    <row r="93" spans="1:5" ht="15" customHeight="1">
      <c r="A93" s="60">
        <v>88</v>
      </c>
      <c r="B93" s="115" t="s">
        <v>2721</v>
      </c>
      <c r="C93" s="116" t="s">
        <v>2755</v>
      </c>
      <c r="D93" s="21"/>
      <c r="E93" s="18"/>
    </row>
    <row r="94" spans="1:5" ht="15" customHeight="1">
      <c r="A94" s="22">
        <v>89</v>
      </c>
      <c r="B94" s="115" t="s">
        <v>2721</v>
      </c>
      <c r="C94" s="116" t="s">
        <v>2756</v>
      </c>
      <c r="D94" s="21"/>
      <c r="E94" s="18"/>
    </row>
    <row r="95" spans="1:5" ht="15" customHeight="1">
      <c r="A95" s="60">
        <v>90</v>
      </c>
      <c r="B95" s="115" t="s">
        <v>2721</v>
      </c>
      <c r="C95" s="116" t="s">
        <v>2757</v>
      </c>
      <c r="D95" s="21"/>
      <c r="E95" s="18"/>
    </row>
    <row r="96" spans="1:5" ht="15" customHeight="1">
      <c r="A96" s="22">
        <v>91</v>
      </c>
      <c r="B96" s="115" t="s">
        <v>2721</v>
      </c>
      <c r="C96" s="116" t="s">
        <v>2758</v>
      </c>
      <c r="D96" s="21"/>
      <c r="E96" s="18"/>
    </row>
    <row r="97" spans="1:5" ht="15" customHeight="1">
      <c r="A97" s="60">
        <v>92</v>
      </c>
      <c r="B97" s="115" t="s">
        <v>2721</v>
      </c>
      <c r="C97" s="116" t="s">
        <v>2759</v>
      </c>
      <c r="D97" s="21"/>
      <c r="E97" s="18"/>
    </row>
    <row r="98" spans="1:5" ht="15" customHeight="1">
      <c r="A98" s="22">
        <v>93</v>
      </c>
      <c r="B98" s="115" t="s">
        <v>2721</v>
      </c>
      <c r="C98" s="116" t="s">
        <v>2760</v>
      </c>
      <c r="D98" s="21"/>
      <c r="E98" s="18"/>
    </row>
    <row r="99" spans="1:5" ht="15" customHeight="1">
      <c r="A99" s="60">
        <v>94</v>
      </c>
      <c r="B99" s="115" t="s">
        <v>2721</v>
      </c>
      <c r="C99" s="116" t="s">
        <v>2761</v>
      </c>
      <c r="D99" s="21"/>
      <c r="E99" s="18"/>
    </row>
    <row r="100" spans="1:5" ht="15" customHeight="1">
      <c r="A100" s="22">
        <v>95</v>
      </c>
      <c r="B100" s="115" t="s">
        <v>2721</v>
      </c>
      <c r="C100" s="116" t="s">
        <v>2762</v>
      </c>
      <c r="D100" s="21"/>
      <c r="E100" s="18"/>
    </row>
    <row r="101" spans="1:5" ht="15" customHeight="1">
      <c r="A101" s="60">
        <v>96</v>
      </c>
      <c r="B101" s="115" t="s">
        <v>2721</v>
      </c>
      <c r="C101" s="116" t="s">
        <v>2763</v>
      </c>
      <c r="D101" s="21"/>
      <c r="E101" s="18"/>
    </row>
    <row r="102" spans="1:5" ht="15" customHeight="1">
      <c r="A102" s="22">
        <v>97</v>
      </c>
      <c r="B102" s="115" t="s">
        <v>2721</v>
      </c>
      <c r="C102" s="116" t="s">
        <v>2764</v>
      </c>
      <c r="D102" s="21"/>
      <c r="E102" s="18"/>
    </row>
    <row r="103" spans="1:5" ht="15" customHeight="1">
      <c r="A103" s="60">
        <v>98</v>
      </c>
      <c r="B103" s="115" t="s">
        <v>2721</v>
      </c>
      <c r="C103" s="116" t="s">
        <v>2765</v>
      </c>
      <c r="D103" s="21"/>
      <c r="E103" s="18"/>
    </row>
    <row r="104" spans="1:5" ht="15" customHeight="1">
      <c r="A104" s="22">
        <v>99</v>
      </c>
      <c r="B104" s="115" t="s">
        <v>2721</v>
      </c>
      <c r="C104" s="116" t="s">
        <v>2766</v>
      </c>
      <c r="D104" s="21"/>
      <c r="E104" s="18"/>
    </row>
    <row r="105" spans="1:5" ht="15" customHeight="1">
      <c r="A105" s="60">
        <v>100</v>
      </c>
      <c r="B105" s="115" t="s">
        <v>2721</v>
      </c>
      <c r="C105" s="116" t="s">
        <v>2767</v>
      </c>
      <c r="D105" s="21"/>
      <c r="E105" s="18"/>
    </row>
    <row r="106" spans="1:5" ht="15" customHeight="1">
      <c r="A106" s="22">
        <v>101</v>
      </c>
      <c r="B106" s="115" t="s">
        <v>2721</v>
      </c>
      <c r="C106" s="116" t="s">
        <v>2768</v>
      </c>
      <c r="D106" s="21"/>
      <c r="E106" s="18"/>
    </row>
    <row r="107" spans="1:5" ht="15" customHeight="1">
      <c r="A107" s="60">
        <v>102</v>
      </c>
      <c r="B107" s="115" t="s">
        <v>2721</v>
      </c>
      <c r="C107" s="116" t="s">
        <v>2769</v>
      </c>
      <c r="D107" s="21"/>
      <c r="E107" s="18"/>
    </row>
    <row r="108" spans="1:5" ht="15" customHeight="1">
      <c r="A108" s="22">
        <v>103</v>
      </c>
      <c r="B108" s="115" t="s">
        <v>2721</v>
      </c>
      <c r="C108" s="116" t="s">
        <v>2770</v>
      </c>
      <c r="D108" s="21"/>
      <c r="E108" s="18"/>
    </row>
    <row r="109" spans="1:5" ht="15" customHeight="1">
      <c r="A109" s="60">
        <v>104</v>
      </c>
      <c r="B109" s="115" t="s">
        <v>2721</v>
      </c>
      <c r="C109" s="116" t="s">
        <v>2771</v>
      </c>
      <c r="D109" s="21"/>
      <c r="E109" s="18"/>
    </row>
    <row r="110" spans="1:5" ht="15" customHeight="1">
      <c r="A110" s="22">
        <v>105</v>
      </c>
      <c r="B110" s="115" t="s">
        <v>2721</v>
      </c>
      <c r="C110" s="116" t="s">
        <v>2772</v>
      </c>
      <c r="D110" s="21"/>
      <c r="E110" s="18"/>
    </row>
    <row r="111" spans="1:5" ht="15" customHeight="1">
      <c r="A111" s="60">
        <v>106</v>
      </c>
      <c r="B111" s="115" t="s">
        <v>2721</v>
      </c>
      <c r="C111" s="116" t="s">
        <v>2773</v>
      </c>
      <c r="D111" s="21"/>
      <c r="E111" s="18"/>
    </row>
    <row r="112" spans="1:5" ht="15" customHeight="1">
      <c r="A112" s="22">
        <v>107</v>
      </c>
      <c r="B112" s="115" t="s">
        <v>2721</v>
      </c>
      <c r="C112" s="116" t="s">
        <v>2774</v>
      </c>
      <c r="D112" s="21"/>
      <c r="E112" s="18"/>
    </row>
    <row r="113" spans="1:5" ht="15" customHeight="1">
      <c r="A113" s="60">
        <v>108</v>
      </c>
      <c r="B113" s="115" t="s">
        <v>2721</v>
      </c>
      <c r="C113" s="116" t="s">
        <v>2775</v>
      </c>
      <c r="D113" s="21"/>
      <c r="E113" s="18"/>
    </row>
    <row r="114" spans="1:5" ht="15" customHeight="1">
      <c r="A114" s="22">
        <v>109</v>
      </c>
      <c r="B114" s="115" t="s">
        <v>2721</v>
      </c>
      <c r="C114" s="116" t="s">
        <v>2776</v>
      </c>
      <c r="D114" s="21"/>
      <c r="E114" s="18"/>
    </row>
    <row r="115" spans="1:5" ht="15" customHeight="1">
      <c r="A115" s="60">
        <v>110</v>
      </c>
      <c r="B115" s="115" t="s">
        <v>2721</v>
      </c>
      <c r="C115" s="116" t="s">
        <v>2777</v>
      </c>
      <c r="D115" s="21"/>
      <c r="E115" s="18"/>
    </row>
    <row r="116" spans="1:5" ht="15" customHeight="1">
      <c r="A116" s="22">
        <v>111</v>
      </c>
      <c r="B116" s="115" t="s">
        <v>2721</v>
      </c>
      <c r="C116" s="116" t="s">
        <v>2778</v>
      </c>
      <c r="D116" s="21"/>
      <c r="E116" s="18"/>
    </row>
    <row r="117" spans="1:5" ht="15" customHeight="1">
      <c r="A117" s="60">
        <v>112</v>
      </c>
      <c r="B117" s="115" t="s">
        <v>2721</v>
      </c>
      <c r="C117" s="116" t="s">
        <v>2779</v>
      </c>
      <c r="D117" s="21"/>
      <c r="E117" s="18"/>
    </row>
    <row r="118" spans="1:5" ht="15" customHeight="1">
      <c r="A118" s="22">
        <v>113</v>
      </c>
      <c r="B118" s="115" t="s">
        <v>2721</v>
      </c>
      <c r="C118" s="116" t="s">
        <v>2780</v>
      </c>
      <c r="D118" s="21"/>
      <c r="E118" s="18"/>
    </row>
    <row r="119" spans="1:5" ht="15" customHeight="1">
      <c r="A119" s="60">
        <v>114</v>
      </c>
      <c r="B119" s="115" t="s">
        <v>2721</v>
      </c>
      <c r="C119" s="116" t="s">
        <v>2781</v>
      </c>
      <c r="D119" s="21"/>
      <c r="E119" s="18"/>
    </row>
    <row r="120" spans="1:5" ht="15" customHeight="1">
      <c r="A120" s="22">
        <v>115</v>
      </c>
      <c r="B120" s="115" t="s">
        <v>2721</v>
      </c>
      <c r="C120" s="116" t="s">
        <v>2782</v>
      </c>
      <c r="D120" s="21"/>
      <c r="E120" s="18"/>
    </row>
    <row r="121" spans="1:5" ht="15" customHeight="1">
      <c r="A121" s="60">
        <v>116</v>
      </c>
      <c r="B121" s="115" t="s">
        <v>2721</v>
      </c>
      <c r="C121" s="116" t="s">
        <v>2783</v>
      </c>
      <c r="D121" s="21"/>
      <c r="E121" s="18"/>
    </row>
    <row r="122" spans="1:5" ht="15" customHeight="1">
      <c r="A122" s="22">
        <v>117</v>
      </c>
      <c r="B122" s="115" t="s">
        <v>2721</v>
      </c>
      <c r="C122" s="116" t="s">
        <v>2784</v>
      </c>
      <c r="D122" s="21"/>
      <c r="E122" s="18"/>
    </row>
    <row r="123" spans="1:5" ht="15" customHeight="1">
      <c r="A123" s="60">
        <v>118</v>
      </c>
      <c r="B123" s="115" t="s">
        <v>2721</v>
      </c>
      <c r="C123" s="116" t="s">
        <v>2785</v>
      </c>
      <c r="D123" s="21"/>
      <c r="E123" s="18"/>
    </row>
    <row r="124" spans="1:5" ht="15" customHeight="1">
      <c r="A124" s="22">
        <v>119</v>
      </c>
      <c r="B124" s="115" t="s">
        <v>2721</v>
      </c>
      <c r="C124" s="116" t="s">
        <v>2786</v>
      </c>
      <c r="D124" s="21"/>
      <c r="E124" s="18"/>
    </row>
    <row r="125" spans="1:5" ht="15" customHeight="1">
      <c r="A125" s="60">
        <v>120</v>
      </c>
      <c r="B125" s="115" t="s">
        <v>2721</v>
      </c>
      <c r="C125" s="116" t="s">
        <v>2787</v>
      </c>
      <c r="D125" s="21"/>
      <c r="E125" s="18"/>
    </row>
    <row r="126" spans="1:5" ht="15" customHeight="1">
      <c r="A126" s="22">
        <v>121</v>
      </c>
      <c r="B126" s="115" t="s">
        <v>2721</v>
      </c>
      <c r="C126" s="116" t="s">
        <v>2788</v>
      </c>
      <c r="D126" s="21"/>
      <c r="E126" s="18"/>
    </row>
    <row r="127" spans="1:5" ht="15" customHeight="1">
      <c r="A127" s="60">
        <v>122</v>
      </c>
      <c r="B127" s="115" t="s">
        <v>2721</v>
      </c>
      <c r="C127" s="116" t="s">
        <v>2789</v>
      </c>
      <c r="D127" s="21"/>
      <c r="E127" s="18"/>
    </row>
    <row r="128" spans="1:5" ht="15" customHeight="1">
      <c r="A128" s="22">
        <v>123</v>
      </c>
      <c r="B128" s="115" t="s">
        <v>2721</v>
      </c>
      <c r="C128" s="116" t="s">
        <v>2790</v>
      </c>
      <c r="D128" s="21"/>
      <c r="E128" s="18"/>
    </row>
    <row r="129" spans="1:5" ht="15" customHeight="1">
      <c r="A129" s="60">
        <v>124</v>
      </c>
      <c r="B129" s="115" t="s">
        <v>2721</v>
      </c>
      <c r="C129" s="116" t="s">
        <v>2791</v>
      </c>
      <c r="D129" s="21"/>
      <c r="E129" s="18"/>
    </row>
    <row r="130" spans="1:5" ht="15" customHeight="1">
      <c r="A130" s="22">
        <v>125</v>
      </c>
      <c r="B130" s="115" t="s">
        <v>2721</v>
      </c>
      <c r="C130" s="116" t="s">
        <v>2792</v>
      </c>
      <c r="D130" s="21"/>
      <c r="E130" s="18"/>
    </row>
    <row r="131" spans="1:5" ht="15" customHeight="1">
      <c r="A131" s="60">
        <v>126</v>
      </c>
      <c r="B131" s="115" t="s">
        <v>2721</v>
      </c>
      <c r="C131" s="116" t="s">
        <v>2793</v>
      </c>
      <c r="D131" s="21"/>
      <c r="E131" s="18"/>
    </row>
    <row r="132" spans="1:5" ht="15" customHeight="1">
      <c r="A132" s="22">
        <v>127</v>
      </c>
      <c r="B132" s="115" t="s">
        <v>2721</v>
      </c>
      <c r="C132" s="116" t="s">
        <v>2794</v>
      </c>
      <c r="D132" s="21"/>
      <c r="E132" s="18"/>
    </row>
    <row r="133" spans="1:5" ht="15" customHeight="1">
      <c r="A133" s="60">
        <v>128</v>
      </c>
      <c r="B133" s="115" t="s">
        <v>2721</v>
      </c>
      <c r="C133" s="116" t="s">
        <v>2795</v>
      </c>
      <c r="D133" s="21"/>
      <c r="E133" s="18"/>
    </row>
    <row r="134" spans="1:5" ht="15" customHeight="1">
      <c r="A134" s="22">
        <v>129</v>
      </c>
      <c r="B134" s="115" t="s">
        <v>2721</v>
      </c>
      <c r="C134" s="116" t="s">
        <v>2796</v>
      </c>
      <c r="D134" s="21"/>
      <c r="E134" s="18"/>
    </row>
    <row r="135" spans="1:5" ht="15" customHeight="1">
      <c r="A135" s="60">
        <v>130</v>
      </c>
      <c r="B135" s="115" t="s">
        <v>2721</v>
      </c>
      <c r="C135" s="116" t="s">
        <v>2797</v>
      </c>
      <c r="D135" s="21"/>
      <c r="E135" s="18"/>
    </row>
    <row r="136" spans="1:5" ht="15" customHeight="1">
      <c r="A136" s="22">
        <v>131</v>
      </c>
      <c r="B136" s="115" t="s">
        <v>2721</v>
      </c>
      <c r="C136" s="116" t="s">
        <v>2798</v>
      </c>
      <c r="D136" s="21"/>
      <c r="E136" s="18"/>
    </row>
    <row r="137" spans="1:5" ht="15" customHeight="1">
      <c r="A137" s="60">
        <v>132</v>
      </c>
      <c r="B137" s="115" t="s">
        <v>2721</v>
      </c>
      <c r="C137" s="116" t="s">
        <v>2799</v>
      </c>
      <c r="D137" s="21"/>
      <c r="E137" s="18"/>
    </row>
    <row r="138" spans="1:5" ht="15" customHeight="1">
      <c r="A138" s="22">
        <v>133</v>
      </c>
      <c r="B138" s="115" t="s">
        <v>2721</v>
      </c>
      <c r="C138" s="116" t="s">
        <v>2800</v>
      </c>
      <c r="D138" s="21"/>
      <c r="E138" s="18"/>
    </row>
    <row r="139" spans="1:5" ht="15" customHeight="1">
      <c r="A139" s="60">
        <v>134</v>
      </c>
      <c r="B139" s="115" t="s">
        <v>2721</v>
      </c>
      <c r="C139" s="116" t="s">
        <v>2801</v>
      </c>
      <c r="D139" s="21"/>
      <c r="E139" s="18"/>
    </row>
    <row r="140" spans="1:5" ht="15" customHeight="1">
      <c r="A140" s="22">
        <v>135</v>
      </c>
      <c r="B140" s="115" t="s">
        <v>2721</v>
      </c>
      <c r="C140" s="116" t="s">
        <v>2802</v>
      </c>
      <c r="D140" s="21"/>
      <c r="E140" s="18"/>
    </row>
    <row r="141" spans="1:5" ht="15" customHeight="1">
      <c r="A141" s="60">
        <v>136</v>
      </c>
      <c r="B141" s="115" t="s">
        <v>2721</v>
      </c>
      <c r="C141" s="116" t="s">
        <v>2803</v>
      </c>
      <c r="D141" s="21"/>
      <c r="E141" s="18"/>
    </row>
    <row r="142" spans="1:5" ht="15" customHeight="1">
      <c r="A142" s="22">
        <v>137</v>
      </c>
      <c r="B142" s="115" t="s">
        <v>2721</v>
      </c>
      <c r="C142" s="116" t="s">
        <v>2804</v>
      </c>
      <c r="D142" s="21"/>
      <c r="E142" s="18"/>
    </row>
    <row r="143" spans="1:5" ht="15" customHeight="1">
      <c r="A143" s="60">
        <v>138</v>
      </c>
      <c r="B143" s="115" t="s">
        <v>2805</v>
      </c>
      <c r="C143" s="116" t="s">
        <v>2806</v>
      </c>
      <c r="D143" s="21"/>
      <c r="E143" s="18"/>
    </row>
    <row r="144" spans="1:5" ht="15" customHeight="1">
      <c r="A144" s="22">
        <v>139</v>
      </c>
      <c r="B144" s="115" t="s">
        <v>2805</v>
      </c>
      <c r="C144" s="116" t="s">
        <v>2807</v>
      </c>
      <c r="D144" s="21"/>
      <c r="E144" s="18"/>
    </row>
    <row r="145" spans="1:5" ht="15" customHeight="1">
      <c r="A145" s="60">
        <v>140</v>
      </c>
      <c r="B145" s="115" t="s">
        <v>2805</v>
      </c>
      <c r="C145" s="116" t="s">
        <v>2808</v>
      </c>
      <c r="D145" s="21"/>
      <c r="E145" s="18"/>
    </row>
    <row r="146" spans="1:5" ht="15" customHeight="1">
      <c r="A146" s="22">
        <v>141</v>
      </c>
      <c r="B146" s="115" t="s">
        <v>2805</v>
      </c>
      <c r="C146" s="116" t="s">
        <v>2806</v>
      </c>
      <c r="D146" s="21"/>
      <c r="E146" s="18"/>
    </row>
    <row r="147" spans="1:5" ht="15" customHeight="1">
      <c r="A147" s="60">
        <v>142</v>
      </c>
      <c r="B147" s="115" t="s">
        <v>2805</v>
      </c>
      <c r="C147" s="116" t="s">
        <v>2809</v>
      </c>
      <c r="D147" s="21"/>
      <c r="E147" s="18"/>
    </row>
    <row r="148" spans="1:5" ht="15" customHeight="1">
      <c r="A148" s="22">
        <v>143</v>
      </c>
      <c r="B148" s="115" t="s">
        <v>2805</v>
      </c>
      <c r="C148" s="116" t="s">
        <v>2810</v>
      </c>
      <c r="D148" s="21"/>
      <c r="E148" s="18"/>
    </row>
    <row r="149" spans="1:5" ht="15" customHeight="1">
      <c r="A149" s="60">
        <v>144</v>
      </c>
      <c r="B149" s="115" t="s">
        <v>2805</v>
      </c>
      <c r="C149" s="116" t="s">
        <v>2811</v>
      </c>
      <c r="D149" s="21"/>
      <c r="E149" s="18"/>
    </row>
    <row r="150" spans="1:5" ht="15" customHeight="1">
      <c r="A150" s="22">
        <v>145</v>
      </c>
      <c r="B150" s="115" t="s">
        <v>2805</v>
      </c>
      <c r="C150" s="116" t="s">
        <v>2812</v>
      </c>
      <c r="D150" s="21"/>
      <c r="E150" s="18"/>
    </row>
    <row r="151" spans="1:5" ht="15" customHeight="1">
      <c r="A151" s="60">
        <v>146</v>
      </c>
      <c r="B151" s="115" t="s">
        <v>2805</v>
      </c>
      <c r="C151" s="116" t="s">
        <v>2813</v>
      </c>
      <c r="D151" s="21"/>
      <c r="E151" s="18"/>
    </row>
    <row r="152" spans="1:5" ht="15" customHeight="1">
      <c r="A152" s="22">
        <v>147</v>
      </c>
      <c r="B152" s="115" t="s">
        <v>2805</v>
      </c>
      <c r="C152" s="116" t="s">
        <v>2814</v>
      </c>
      <c r="D152" s="21"/>
      <c r="E152" s="18"/>
    </row>
    <row r="153" spans="1:5" ht="15" customHeight="1">
      <c r="A153" s="60">
        <v>148</v>
      </c>
      <c r="B153" s="115" t="s">
        <v>2805</v>
      </c>
      <c r="C153" s="116" t="s">
        <v>2807</v>
      </c>
      <c r="D153" s="21"/>
      <c r="E153" s="18"/>
    </row>
    <row r="154" spans="1:5" ht="15" customHeight="1">
      <c r="A154" s="22">
        <v>149</v>
      </c>
      <c r="B154" s="115" t="s">
        <v>2805</v>
      </c>
      <c r="C154" s="116" t="s">
        <v>2815</v>
      </c>
      <c r="D154" s="21"/>
      <c r="E154" s="18"/>
    </row>
    <row r="155" spans="1:5" ht="15" customHeight="1">
      <c r="A155" s="60">
        <v>150</v>
      </c>
      <c r="B155" s="115" t="s">
        <v>2805</v>
      </c>
      <c r="C155" s="116" t="s">
        <v>2816</v>
      </c>
      <c r="D155" s="21"/>
      <c r="E155" s="18"/>
    </row>
    <row r="156" spans="1:5" ht="15" customHeight="1">
      <c r="A156" s="22">
        <v>151</v>
      </c>
      <c r="B156" s="115" t="s">
        <v>2805</v>
      </c>
      <c r="C156" s="116" t="s">
        <v>2817</v>
      </c>
      <c r="D156" s="21"/>
      <c r="E156" s="18"/>
    </row>
    <row r="157" spans="1:5" ht="15" customHeight="1">
      <c r="A157" s="60">
        <v>152</v>
      </c>
      <c r="B157" s="115" t="s">
        <v>2805</v>
      </c>
      <c r="C157" s="116" t="s">
        <v>2818</v>
      </c>
      <c r="D157" s="21"/>
      <c r="E157" s="18"/>
    </row>
    <row r="158" spans="1:5" ht="15" customHeight="1">
      <c r="A158" s="22">
        <v>153</v>
      </c>
      <c r="B158" s="115" t="s">
        <v>2805</v>
      </c>
      <c r="C158" s="116" t="s">
        <v>2819</v>
      </c>
      <c r="D158" s="21"/>
      <c r="E158" s="18"/>
    </row>
    <row r="159" spans="1:5" ht="15" customHeight="1">
      <c r="A159" s="60">
        <v>154</v>
      </c>
      <c r="B159" s="115" t="s">
        <v>2805</v>
      </c>
      <c r="C159" s="116" t="s">
        <v>2820</v>
      </c>
      <c r="D159" s="21"/>
      <c r="E159" s="18"/>
    </row>
    <row r="160" spans="1:5" ht="15" customHeight="1">
      <c r="A160" s="22">
        <v>155</v>
      </c>
      <c r="B160" s="115" t="s">
        <v>2805</v>
      </c>
      <c r="C160" s="116" t="s">
        <v>2821</v>
      </c>
      <c r="D160" s="21"/>
      <c r="E160" s="18"/>
    </row>
    <row r="161" spans="1:5" ht="15" customHeight="1">
      <c r="A161" s="60">
        <v>156</v>
      </c>
      <c r="B161" s="115" t="s">
        <v>2805</v>
      </c>
      <c r="C161" s="116" t="s">
        <v>2822</v>
      </c>
      <c r="D161" s="21"/>
      <c r="E161" s="18"/>
    </row>
    <row r="162" spans="1:5" ht="15" customHeight="1">
      <c r="A162" s="22">
        <v>157</v>
      </c>
      <c r="B162" s="115" t="s">
        <v>2805</v>
      </c>
      <c r="C162" s="116" t="s">
        <v>2823</v>
      </c>
      <c r="D162" s="21"/>
      <c r="E162" s="18"/>
    </row>
    <row r="163" spans="1:5" ht="15" customHeight="1">
      <c r="A163" s="60">
        <v>158</v>
      </c>
      <c r="B163" s="115" t="s">
        <v>2805</v>
      </c>
      <c r="C163" s="116" t="s">
        <v>2824</v>
      </c>
      <c r="D163" s="21"/>
      <c r="E163" s="18"/>
    </row>
    <row r="164" spans="1:5" ht="15" customHeight="1">
      <c r="A164" s="22">
        <v>159</v>
      </c>
      <c r="B164" s="115" t="s">
        <v>2805</v>
      </c>
      <c r="C164" s="116" t="s">
        <v>2825</v>
      </c>
      <c r="D164" s="21"/>
      <c r="E164" s="18"/>
    </row>
    <row r="165" spans="1:5" ht="15" customHeight="1">
      <c r="A165" s="60">
        <v>160</v>
      </c>
      <c r="B165" s="115" t="s">
        <v>2805</v>
      </c>
      <c r="C165" s="116" t="s">
        <v>2826</v>
      </c>
      <c r="D165" s="21"/>
      <c r="E165" s="18"/>
    </row>
    <row r="166" spans="1:5" ht="15" customHeight="1">
      <c r="A166" s="22">
        <v>161</v>
      </c>
      <c r="B166" s="115" t="s">
        <v>2805</v>
      </c>
      <c r="C166" s="116" t="s">
        <v>2827</v>
      </c>
      <c r="D166" s="21"/>
      <c r="E166" s="18"/>
    </row>
    <row r="167" spans="1:5" ht="15" customHeight="1">
      <c r="A167" s="60">
        <v>162</v>
      </c>
      <c r="B167" s="115" t="s">
        <v>2805</v>
      </c>
      <c r="C167" s="116" t="s">
        <v>2828</v>
      </c>
      <c r="D167" s="21"/>
      <c r="E167" s="18"/>
    </row>
    <row r="168" spans="1:5" ht="15" customHeight="1">
      <c r="A168" s="22">
        <v>163</v>
      </c>
      <c r="B168" s="115" t="s">
        <v>2805</v>
      </c>
      <c r="C168" s="116" t="s">
        <v>2829</v>
      </c>
      <c r="D168" s="21"/>
      <c r="E168" s="18"/>
    </row>
    <row r="169" spans="1:5" ht="15" customHeight="1">
      <c r="A169" s="60">
        <v>164</v>
      </c>
      <c r="B169" s="115" t="s">
        <v>2805</v>
      </c>
      <c r="C169" s="116" t="s">
        <v>2830</v>
      </c>
      <c r="D169" s="21"/>
      <c r="E169" s="18"/>
    </row>
    <row r="170" spans="1:5" ht="15" customHeight="1">
      <c r="A170" s="22">
        <v>165</v>
      </c>
      <c r="B170" s="115" t="s">
        <v>2805</v>
      </c>
      <c r="C170" s="116" t="s">
        <v>2808</v>
      </c>
      <c r="D170" s="21"/>
      <c r="E170" s="18"/>
    </row>
    <row r="171" spans="1:5" ht="15" customHeight="1">
      <c r="A171" s="60">
        <v>166</v>
      </c>
      <c r="B171" s="115" t="s">
        <v>2805</v>
      </c>
      <c r="C171" s="116" t="s">
        <v>2831</v>
      </c>
      <c r="D171" s="21"/>
      <c r="E171" s="18"/>
    </row>
    <row r="172" spans="1:5" ht="15" customHeight="1">
      <c r="A172" s="22">
        <v>167</v>
      </c>
      <c r="B172" s="115" t="s">
        <v>2805</v>
      </c>
      <c r="C172" s="116" t="s">
        <v>2832</v>
      </c>
      <c r="D172" s="21"/>
      <c r="E172" s="18"/>
    </row>
    <row r="173" spans="1:5" ht="15" customHeight="1">
      <c r="A173" s="60">
        <v>168</v>
      </c>
      <c r="B173" s="115" t="s">
        <v>2805</v>
      </c>
      <c r="C173" s="116" t="s">
        <v>2833</v>
      </c>
      <c r="D173" s="21"/>
      <c r="E173" s="18"/>
    </row>
    <row r="174" spans="1:5" ht="15" customHeight="1">
      <c r="A174" s="22">
        <v>169</v>
      </c>
      <c r="B174" s="115" t="s">
        <v>2805</v>
      </c>
      <c r="C174" s="116" t="s">
        <v>2834</v>
      </c>
      <c r="D174" s="21"/>
      <c r="E174" s="18"/>
    </row>
    <row r="175" spans="1:5" ht="15" customHeight="1">
      <c r="A175" s="60">
        <v>170</v>
      </c>
      <c r="B175" s="115" t="s">
        <v>2805</v>
      </c>
      <c r="C175" s="116" t="s">
        <v>2835</v>
      </c>
      <c r="D175" s="21"/>
      <c r="E175" s="18"/>
    </row>
    <row r="176" spans="1:5" ht="15" customHeight="1">
      <c r="A176" s="22">
        <v>171</v>
      </c>
      <c r="B176" s="115" t="s">
        <v>2805</v>
      </c>
      <c r="C176" s="116" t="s">
        <v>2836</v>
      </c>
      <c r="D176" s="21"/>
      <c r="E176" s="18"/>
    </row>
    <row r="177" spans="1:5" ht="15" customHeight="1">
      <c r="A177" s="60">
        <v>172</v>
      </c>
      <c r="B177" s="115" t="s">
        <v>2805</v>
      </c>
      <c r="C177" s="116" t="s">
        <v>2837</v>
      </c>
      <c r="D177" s="21"/>
      <c r="E177" s="18"/>
    </row>
    <row r="178" spans="1:5" ht="15" customHeight="1">
      <c r="A178" s="22">
        <v>173</v>
      </c>
      <c r="B178" s="115" t="s">
        <v>2805</v>
      </c>
      <c r="C178" s="116" t="s">
        <v>2838</v>
      </c>
      <c r="D178" s="21"/>
      <c r="E178" s="18"/>
    </row>
    <row r="179" spans="1:5" ht="15" customHeight="1">
      <c r="A179" s="60">
        <v>174</v>
      </c>
      <c r="B179" s="115" t="s">
        <v>2805</v>
      </c>
      <c r="C179" s="116" t="s">
        <v>2839</v>
      </c>
      <c r="D179" s="21"/>
      <c r="E179" s="18"/>
    </row>
    <row r="180" spans="1:5" ht="15" customHeight="1">
      <c r="A180" s="22">
        <v>175</v>
      </c>
      <c r="B180" s="115" t="s">
        <v>2805</v>
      </c>
      <c r="C180" s="116" t="s">
        <v>2840</v>
      </c>
      <c r="D180" s="21"/>
      <c r="E180" s="18"/>
    </row>
    <row r="181" spans="1:5" ht="15" customHeight="1">
      <c r="A181" s="60">
        <v>176</v>
      </c>
      <c r="B181" s="115" t="s">
        <v>2841</v>
      </c>
      <c r="C181" s="116" t="s">
        <v>2842</v>
      </c>
      <c r="D181" s="21"/>
      <c r="E181" s="18"/>
    </row>
    <row r="182" spans="1:5" ht="15" customHeight="1">
      <c r="A182" s="22">
        <v>177</v>
      </c>
      <c r="B182" s="115" t="s">
        <v>2841</v>
      </c>
      <c r="C182" s="116" t="s">
        <v>2843</v>
      </c>
      <c r="D182" s="21"/>
      <c r="E182" s="18"/>
    </row>
    <row r="183" spans="1:5" ht="15" customHeight="1">
      <c r="A183" s="60">
        <v>178</v>
      </c>
      <c r="B183" s="115" t="s">
        <v>2841</v>
      </c>
      <c r="C183" s="116" t="s">
        <v>2844</v>
      </c>
      <c r="D183" s="21"/>
      <c r="E183" s="18"/>
    </row>
    <row r="184" spans="1:5" ht="15" customHeight="1">
      <c r="A184" s="22">
        <v>179</v>
      </c>
      <c r="B184" s="115" t="s">
        <v>2841</v>
      </c>
      <c r="C184" s="116" t="s">
        <v>2845</v>
      </c>
      <c r="D184" s="21"/>
      <c r="E184" s="18"/>
    </row>
    <row r="185" spans="1:5" ht="15" customHeight="1">
      <c r="A185" s="60">
        <v>180</v>
      </c>
      <c r="B185" s="115" t="s">
        <v>2841</v>
      </c>
      <c r="C185" s="116" t="s">
        <v>2846</v>
      </c>
      <c r="D185" s="21"/>
      <c r="E185" s="18"/>
    </row>
    <row r="186" spans="1:5" ht="15" customHeight="1">
      <c r="A186" s="22">
        <v>181</v>
      </c>
      <c r="B186" s="115" t="s">
        <v>2841</v>
      </c>
      <c r="C186" s="116" t="s">
        <v>2847</v>
      </c>
      <c r="D186" s="21"/>
      <c r="E186" s="18"/>
    </row>
    <row r="187" spans="1:5" ht="15" customHeight="1">
      <c r="A187" s="60">
        <v>182</v>
      </c>
      <c r="B187" s="115" t="s">
        <v>2841</v>
      </c>
      <c r="C187" s="116" t="s">
        <v>2848</v>
      </c>
      <c r="D187" s="21"/>
      <c r="E187" s="18"/>
    </row>
    <row r="188" spans="1:5" ht="15" customHeight="1">
      <c r="A188" s="22">
        <v>183</v>
      </c>
      <c r="B188" s="115" t="s">
        <v>2849</v>
      </c>
      <c r="C188" s="116" t="s">
        <v>2850</v>
      </c>
      <c r="D188" s="21"/>
      <c r="E188" s="18"/>
    </row>
    <row r="189" spans="1:5" ht="15" customHeight="1">
      <c r="A189" s="60">
        <v>184</v>
      </c>
      <c r="B189" s="115" t="s">
        <v>2849</v>
      </c>
      <c r="C189" s="116" t="s">
        <v>2851</v>
      </c>
      <c r="D189" s="21"/>
      <c r="E189" s="18"/>
    </row>
    <row r="190" spans="1:5" ht="15" customHeight="1">
      <c r="A190" s="22">
        <v>185</v>
      </c>
      <c r="B190" s="115" t="s">
        <v>2849</v>
      </c>
      <c r="C190" s="116" t="s">
        <v>2852</v>
      </c>
      <c r="D190" s="21"/>
      <c r="E190" s="18"/>
    </row>
    <row r="191" spans="1:5" ht="15" customHeight="1">
      <c r="A191" s="60">
        <v>186</v>
      </c>
      <c r="B191" s="115" t="s">
        <v>2849</v>
      </c>
      <c r="C191" s="116" t="s">
        <v>2853</v>
      </c>
      <c r="D191" s="21"/>
      <c r="E191" s="18"/>
    </row>
    <row r="192" spans="1:5" ht="15" customHeight="1">
      <c r="A192" s="22">
        <v>187</v>
      </c>
      <c r="B192" s="115" t="s">
        <v>2849</v>
      </c>
      <c r="C192" s="116" t="s">
        <v>2854</v>
      </c>
      <c r="D192" s="21"/>
      <c r="E192" s="18"/>
    </row>
    <row r="193" spans="1:5" ht="15" customHeight="1">
      <c r="A193" s="60">
        <v>188</v>
      </c>
      <c r="B193" s="115" t="s">
        <v>2849</v>
      </c>
      <c r="C193" s="116" t="s">
        <v>2855</v>
      </c>
      <c r="D193" s="21"/>
      <c r="E193" s="18"/>
    </row>
    <row r="194" spans="1:5" ht="15" customHeight="1">
      <c r="A194" s="22">
        <v>189</v>
      </c>
      <c r="B194" s="115" t="s">
        <v>2849</v>
      </c>
      <c r="C194" s="116" t="s">
        <v>2850</v>
      </c>
      <c r="D194" s="21"/>
      <c r="E194" s="18"/>
    </row>
    <row r="195" spans="1:5" ht="15" customHeight="1">
      <c r="A195" s="60">
        <v>190</v>
      </c>
      <c r="B195" s="115" t="s">
        <v>2849</v>
      </c>
      <c r="C195" s="116" t="s">
        <v>2851</v>
      </c>
      <c r="D195" s="21"/>
      <c r="E195" s="18"/>
    </row>
    <row r="196" spans="1:5" ht="15" customHeight="1">
      <c r="A196" s="22">
        <v>191</v>
      </c>
      <c r="B196" s="115" t="s">
        <v>2849</v>
      </c>
      <c r="C196" s="116" t="s">
        <v>2852</v>
      </c>
      <c r="D196" s="21"/>
      <c r="E196" s="18"/>
    </row>
    <row r="197" spans="1:5" ht="15" customHeight="1">
      <c r="A197" s="60">
        <v>192</v>
      </c>
      <c r="B197" s="115" t="s">
        <v>2849</v>
      </c>
      <c r="C197" s="116" t="s">
        <v>2856</v>
      </c>
      <c r="D197" s="21"/>
      <c r="E197" s="18"/>
    </row>
    <row r="198" spans="1:5" ht="15" customHeight="1">
      <c r="A198" s="22">
        <v>193</v>
      </c>
      <c r="B198" s="115" t="s">
        <v>2849</v>
      </c>
      <c r="C198" s="116" t="s">
        <v>2857</v>
      </c>
      <c r="D198" s="21"/>
      <c r="E198" s="18"/>
    </row>
    <row r="199" spans="1:5" ht="15" customHeight="1">
      <c r="A199" s="60">
        <v>194</v>
      </c>
      <c r="B199" s="115" t="s">
        <v>2849</v>
      </c>
      <c r="C199" s="116" t="s">
        <v>2858</v>
      </c>
      <c r="D199" s="21"/>
      <c r="E199" s="18"/>
    </row>
    <row r="200" spans="1:5" ht="15" customHeight="1">
      <c r="A200" s="22">
        <v>195</v>
      </c>
      <c r="B200" s="115" t="s">
        <v>2849</v>
      </c>
      <c r="C200" s="116" t="s">
        <v>2859</v>
      </c>
      <c r="D200" s="21"/>
      <c r="E200" s="18"/>
    </row>
    <row r="201" spans="1:5" ht="15" customHeight="1">
      <c r="A201" s="60">
        <v>196</v>
      </c>
      <c r="B201" s="115" t="s">
        <v>2849</v>
      </c>
      <c r="C201" s="116" t="s">
        <v>2860</v>
      </c>
      <c r="D201" s="21"/>
      <c r="E201" s="18"/>
    </row>
    <row r="202" spans="1:5" ht="15" customHeight="1">
      <c r="A202" s="22">
        <v>197</v>
      </c>
      <c r="B202" s="115" t="s">
        <v>2849</v>
      </c>
      <c r="C202" s="116" t="s">
        <v>2861</v>
      </c>
      <c r="D202" s="21"/>
      <c r="E202" s="18"/>
    </row>
    <row r="203" spans="1:5" ht="15" customHeight="1">
      <c r="A203" s="60">
        <v>198</v>
      </c>
      <c r="B203" s="115" t="s">
        <v>2849</v>
      </c>
      <c r="C203" s="116" t="s">
        <v>2862</v>
      </c>
      <c r="D203" s="21"/>
      <c r="E203" s="18"/>
    </row>
    <row r="204" spans="1:5" ht="15" customHeight="1">
      <c r="A204" s="22">
        <v>199</v>
      </c>
      <c r="B204" s="115" t="s">
        <v>2849</v>
      </c>
      <c r="C204" s="116" t="s">
        <v>2863</v>
      </c>
      <c r="D204" s="21"/>
      <c r="E204" s="18"/>
    </row>
    <row r="205" spans="1:5" ht="15" customHeight="1">
      <c r="A205" s="60">
        <v>200</v>
      </c>
      <c r="B205" s="115" t="s">
        <v>2849</v>
      </c>
      <c r="C205" s="116" t="s">
        <v>2864</v>
      </c>
      <c r="D205" s="21"/>
      <c r="E205" s="18"/>
    </row>
    <row r="206" spans="1:5" ht="15" customHeight="1">
      <c r="A206" s="22">
        <v>201</v>
      </c>
      <c r="B206" s="115" t="s">
        <v>2849</v>
      </c>
      <c r="C206" s="116" t="s">
        <v>2865</v>
      </c>
      <c r="D206" s="21"/>
      <c r="E206" s="18"/>
    </row>
    <row r="207" spans="1:5" ht="15" customHeight="1">
      <c r="A207" s="60">
        <v>202</v>
      </c>
      <c r="B207" s="115" t="s">
        <v>2849</v>
      </c>
      <c r="C207" s="116" t="s">
        <v>2866</v>
      </c>
      <c r="D207" s="21"/>
      <c r="E207" s="18"/>
    </row>
    <row r="208" spans="1:5" ht="15" customHeight="1">
      <c r="A208" s="22">
        <v>203</v>
      </c>
      <c r="B208" s="115" t="s">
        <v>2849</v>
      </c>
      <c r="C208" s="116" t="s">
        <v>2867</v>
      </c>
      <c r="D208" s="21"/>
      <c r="E208" s="18"/>
    </row>
    <row r="209" spans="1:5" ht="15" customHeight="1">
      <c r="A209" s="60">
        <v>204</v>
      </c>
      <c r="B209" s="115" t="s">
        <v>2849</v>
      </c>
      <c r="C209" s="116" t="s">
        <v>2868</v>
      </c>
      <c r="D209" s="21"/>
      <c r="E209" s="18"/>
    </row>
    <row r="210" spans="1:5" ht="15" customHeight="1">
      <c r="A210" s="22">
        <v>205</v>
      </c>
      <c r="B210" s="115" t="s">
        <v>2849</v>
      </c>
      <c r="C210" s="116" t="s">
        <v>2869</v>
      </c>
      <c r="D210" s="21"/>
      <c r="E210" s="18"/>
    </row>
    <row r="211" spans="1:5" ht="15" customHeight="1">
      <c r="A211" s="60">
        <v>206</v>
      </c>
      <c r="B211" s="115" t="s">
        <v>2849</v>
      </c>
      <c r="C211" s="116" t="s">
        <v>2870</v>
      </c>
      <c r="D211" s="21"/>
      <c r="E211" s="18"/>
    </row>
    <row r="212" spans="1:5" ht="15" customHeight="1">
      <c r="A212" s="22">
        <v>207</v>
      </c>
      <c r="B212" s="115" t="s">
        <v>2849</v>
      </c>
      <c r="C212" s="116" t="s">
        <v>2871</v>
      </c>
      <c r="D212" s="21"/>
      <c r="E212" s="18"/>
    </row>
    <row r="213" spans="1:5" ht="15" customHeight="1">
      <c r="A213" s="60">
        <v>208</v>
      </c>
      <c r="B213" s="115" t="s">
        <v>2872</v>
      </c>
      <c r="C213" s="116" t="s">
        <v>2873</v>
      </c>
      <c r="D213" s="21"/>
      <c r="E213" s="18"/>
    </row>
    <row r="214" spans="1:5" ht="15" customHeight="1">
      <c r="A214" s="22">
        <v>209</v>
      </c>
      <c r="B214" s="115" t="s">
        <v>2872</v>
      </c>
      <c r="C214" s="116" t="s">
        <v>2874</v>
      </c>
      <c r="D214" s="21"/>
      <c r="E214" s="18"/>
    </row>
    <row r="215" spans="1:5" ht="15" customHeight="1">
      <c r="A215" s="60">
        <v>210</v>
      </c>
      <c r="B215" s="115" t="s">
        <v>2872</v>
      </c>
      <c r="C215" s="116" t="s">
        <v>2875</v>
      </c>
      <c r="D215" s="21"/>
      <c r="E215" s="18"/>
    </row>
    <row r="216" spans="1:5" ht="15" customHeight="1">
      <c r="A216" s="22">
        <v>211</v>
      </c>
      <c r="B216" s="115" t="s">
        <v>2872</v>
      </c>
      <c r="C216" s="116" t="s">
        <v>2876</v>
      </c>
      <c r="D216" s="21"/>
      <c r="E216" s="18"/>
    </row>
    <row r="217" spans="1:5" ht="15" customHeight="1">
      <c r="A217" s="60">
        <v>212</v>
      </c>
      <c r="B217" s="115" t="s">
        <v>2872</v>
      </c>
      <c r="C217" s="116" t="s">
        <v>2877</v>
      </c>
      <c r="D217" s="21"/>
      <c r="E217" s="18"/>
    </row>
    <row r="218" spans="1:5" ht="15" customHeight="1">
      <c r="A218" s="22">
        <v>213</v>
      </c>
      <c r="B218" s="115" t="s">
        <v>2872</v>
      </c>
      <c r="C218" s="116" t="s">
        <v>2878</v>
      </c>
      <c r="D218" s="21"/>
      <c r="E218" s="18"/>
    </row>
    <row r="219" spans="1:5" ht="15" customHeight="1">
      <c r="A219" s="60">
        <v>214</v>
      </c>
      <c r="B219" s="115" t="s">
        <v>2872</v>
      </c>
      <c r="C219" s="116" t="s">
        <v>2874</v>
      </c>
      <c r="D219" s="21"/>
      <c r="E219" s="18"/>
    </row>
    <row r="220" spans="1:5" ht="15" customHeight="1">
      <c r="A220" s="22">
        <v>215</v>
      </c>
      <c r="B220" s="115" t="s">
        <v>2872</v>
      </c>
      <c r="C220" s="116" t="s">
        <v>2879</v>
      </c>
      <c r="D220" s="21"/>
      <c r="E220" s="18"/>
    </row>
    <row r="221" spans="1:5" ht="15" customHeight="1">
      <c r="A221" s="60">
        <v>216</v>
      </c>
      <c r="B221" s="115" t="s">
        <v>2872</v>
      </c>
      <c r="C221" s="116" t="s">
        <v>2880</v>
      </c>
      <c r="D221" s="21"/>
      <c r="E221" s="18"/>
    </row>
    <row r="222" spans="1:5" ht="15" customHeight="1">
      <c r="A222" s="22">
        <v>217</v>
      </c>
      <c r="B222" s="115" t="s">
        <v>2872</v>
      </c>
      <c r="C222" s="116" t="s">
        <v>2881</v>
      </c>
      <c r="D222" s="21"/>
      <c r="E222" s="18"/>
    </row>
    <row r="223" spans="1:5" ht="15" customHeight="1">
      <c r="A223" s="60">
        <v>218</v>
      </c>
      <c r="B223" s="115" t="s">
        <v>2872</v>
      </c>
      <c r="C223" s="116" t="s">
        <v>2882</v>
      </c>
      <c r="D223" s="21"/>
      <c r="E223" s="18"/>
    </row>
    <row r="224" spans="1:5" ht="15" customHeight="1">
      <c r="A224" s="22">
        <v>219</v>
      </c>
      <c r="B224" s="115" t="s">
        <v>2872</v>
      </c>
      <c r="C224" s="116" t="s">
        <v>2883</v>
      </c>
      <c r="D224" s="21"/>
      <c r="E224" s="18"/>
    </row>
    <row r="225" spans="1:5" ht="15" customHeight="1">
      <c r="A225" s="60">
        <v>220</v>
      </c>
      <c r="B225" s="115" t="s">
        <v>2872</v>
      </c>
      <c r="C225" s="116" t="s">
        <v>2884</v>
      </c>
      <c r="D225" s="21"/>
      <c r="E225" s="18"/>
    </row>
    <row r="226" spans="1:5" ht="15" customHeight="1">
      <c r="A226" s="22">
        <v>221</v>
      </c>
      <c r="B226" s="115" t="s">
        <v>2872</v>
      </c>
      <c r="C226" s="116" t="s">
        <v>2885</v>
      </c>
      <c r="D226" s="21"/>
      <c r="E226" s="18"/>
    </row>
    <row r="227" spans="1:5" ht="15" customHeight="1">
      <c r="A227" s="60">
        <v>222</v>
      </c>
      <c r="B227" s="115" t="s">
        <v>2872</v>
      </c>
      <c r="C227" s="116" t="s">
        <v>2886</v>
      </c>
      <c r="D227" s="21"/>
      <c r="E227" s="18"/>
    </row>
    <row r="228" spans="1:5" ht="15" customHeight="1">
      <c r="A228" s="22">
        <v>223</v>
      </c>
      <c r="B228" s="115" t="s">
        <v>2872</v>
      </c>
      <c r="C228" s="116" t="s">
        <v>2887</v>
      </c>
      <c r="D228" s="21"/>
      <c r="E228" s="18"/>
    </row>
    <row r="229" spans="1:5" ht="15" customHeight="1">
      <c r="A229" s="60">
        <v>224</v>
      </c>
      <c r="B229" s="115" t="s">
        <v>2872</v>
      </c>
      <c r="C229" s="116" t="s">
        <v>2888</v>
      </c>
      <c r="D229" s="21"/>
      <c r="E229" s="18"/>
    </row>
    <row r="230" spans="1:5" ht="15" customHeight="1">
      <c r="A230" s="22">
        <v>225</v>
      </c>
      <c r="B230" s="115" t="s">
        <v>2872</v>
      </c>
      <c r="C230" s="116" t="s">
        <v>2889</v>
      </c>
      <c r="D230" s="21"/>
      <c r="E230" s="18"/>
    </row>
    <row r="231" spans="1:5" ht="15" customHeight="1">
      <c r="A231" s="60">
        <v>226</v>
      </c>
      <c r="B231" s="115" t="s">
        <v>2872</v>
      </c>
      <c r="C231" s="116" t="s">
        <v>2890</v>
      </c>
      <c r="D231" s="21"/>
      <c r="E231" s="18"/>
    </row>
    <row r="232" spans="1:5" ht="15" customHeight="1">
      <c r="A232" s="22">
        <v>227</v>
      </c>
      <c r="B232" s="115" t="s">
        <v>2872</v>
      </c>
      <c r="C232" s="116" t="s">
        <v>2891</v>
      </c>
      <c r="D232" s="21"/>
      <c r="E232" s="18"/>
    </row>
    <row r="233" spans="1:5" ht="15" customHeight="1">
      <c r="A233" s="60">
        <v>228</v>
      </c>
      <c r="B233" s="115" t="s">
        <v>2872</v>
      </c>
      <c r="C233" s="116" t="s">
        <v>2892</v>
      </c>
      <c r="D233" s="21"/>
      <c r="E233" s="18"/>
    </row>
    <row r="234" spans="1:5" ht="15" customHeight="1">
      <c r="A234" s="22">
        <v>229</v>
      </c>
      <c r="B234" s="115" t="s">
        <v>2872</v>
      </c>
      <c r="C234" s="116" t="s">
        <v>2893</v>
      </c>
      <c r="D234" s="21"/>
      <c r="E234" s="18"/>
    </row>
    <row r="235" spans="1:5" ht="15" customHeight="1">
      <c r="A235" s="60">
        <v>230</v>
      </c>
      <c r="B235" s="115" t="s">
        <v>2872</v>
      </c>
      <c r="C235" s="116" t="s">
        <v>2894</v>
      </c>
      <c r="D235" s="21"/>
      <c r="E235" s="18"/>
    </row>
    <row r="236" spans="1:5" ht="15" customHeight="1">
      <c r="A236" s="22">
        <v>231</v>
      </c>
      <c r="B236" s="115" t="s">
        <v>2872</v>
      </c>
      <c r="C236" s="116" t="s">
        <v>2895</v>
      </c>
      <c r="D236" s="21"/>
      <c r="E236" s="18"/>
    </row>
    <row r="237" spans="1:5" ht="15" customHeight="1">
      <c r="A237" s="60">
        <v>232</v>
      </c>
      <c r="B237" s="115" t="s">
        <v>2872</v>
      </c>
      <c r="C237" s="116" t="s">
        <v>2896</v>
      </c>
      <c r="D237" s="21"/>
      <c r="E237" s="18"/>
    </row>
    <row r="238" spans="1:5" ht="15" customHeight="1">
      <c r="A238" s="22">
        <v>233</v>
      </c>
      <c r="B238" s="115" t="s">
        <v>2872</v>
      </c>
      <c r="C238" s="116" t="s">
        <v>2897</v>
      </c>
      <c r="D238" s="21"/>
      <c r="E238" s="18"/>
    </row>
  </sheetData>
  <mergeCells count="1">
    <mergeCell ref="A1:C1"/>
  </mergeCells>
  <pageMargins left="0.7" right="0.7" top="0.75" bottom="0.75" header="0.3" footer="0.3"/>
  <pageSetup orientation="portrait"/>
  <headerFooter>
    <oddFooter>&amp;C&amp;"Helvetica Neue,Regular"&amp;12&amp;K000000&amp;P</oddFoot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K23"/>
  <sheetViews>
    <sheetView showGridLines="0" topLeftCell="A2" workbookViewId="0">
      <selection activeCell="J23" sqref="J23"/>
    </sheetView>
  </sheetViews>
  <sheetFormatPr defaultColWidth="8.81640625" defaultRowHeight="15" customHeight="1"/>
  <cols>
    <col min="1" max="1" width="6.1796875" style="4" customWidth="1"/>
    <col min="2" max="2" width="27.453125" style="4" customWidth="1"/>
    <col min="3" max="4" width="8.81640625" style="4" customWidth="1"/>
    <col min="5" max="5" width="10.7265625" style="4" customWidth="1"/>
    <col min="6" max="6" width="13.453125" style="4" customWidth="1"/>
    <col min="7" max="16384" width="8.81640625" style="4"/>
  </cols>
  <sheetData>
    <row r="1" spans="1:11" ht="13.75" customHeight="1">
      <c r="A1" s="41"/>
      <c r="B1" s="42"/>
      <c r="C1" s="18"/>
      <c r="D1" s="18"/>
      <c r="E1" s="139"/>
      <c r="F1" s="140"/>
    </row>
    <row r="2" spans="1:11" ht="13.75" customHeight="1">
      <c r="A2" s="43" t="s">
        <v>65</v>
      </c>
      <c r="B2" s="43" t="s">
        <v>181</v>
      </c>
      <c r="C2" s="21"/>
      <c r="D2" s="18"/>
      <c r="E2" s="139"/>
      <c r="F2" s="135" t="s">
        <v>3132</v>
      </c>
      <c r="G2" s="140" t="s">
        <v>3134</v>
      </c>
    </row>
    <row r="3" spans="1:11" ht="28" customHeight="1">
      <c r="A3" s="44">
        <v>1</v>
      </c>
      <c r="B3" s="45" t="s">
        <v>182</v>
      </c>
      <c r="C3" s="1540" t="s">
        <v>183</v>
      </c>
      <c r="D3" s="1541"/>
      <c r="E3" s="1542"/>
      <c r="F3" s="135">
        <v>140</v>
      </c>
      <c r="G3" s="140"/>
    </row>
    <row r="4" spans="1:11" ht="28" customHeight="1">
      <c r="A4" s="44">
        <v>2</v>
      </c>
      <c r="B4" s="45" t="s">
        <v>184</v>
      </c>
      <c r="C4" s="1543"/>
      <c r="D4" s="1541"/>
      <c r="E4" s="1542"/>
      <c r="F4" s="140">
        <v>130</v>
      </c>
      <c r="G4" s="140"/>
    </row>
    <row r="5" spans="1:11" ht="28" customHeight="1">
      <c r="A5" s="44">
        <v>3</v>
      </c>
      <c r="B5" s="45" t="s">
        <v>185</v>
      </c>
      <c r="C5" s="1543"/>
      <c r="D5" s="1541"/>
      <c r="E5" s="1542"/>
      <c r="F5" s="140">
        <v>140</v>
      </c>
      <c r="G5" s="140"/>
    </row>
    <row r="6" spans="1:11" ht="28" customHeight="1">
      <c r="A6" s="44">
        <v>4</v>
      </c>
      <c r="B6" s="45" t="s">
        <v>186</v>
      </c>
      <c r="C6" s="1543"/>
      <c r="D6" s="1541"/>
      <c r="E6" s="1542"/>
      <c r="F6" s="140">
        <v>350</v>
      </c>
      <c r="G6" s="140"/>
      <c r="I6" s="132">
        <v>0.25</v>
      </c>
    </row>
    <row r="7" spans="1:11" ht="28" customHeight="1">
      <c r="A7" s="44">
        <v>5</v>
      </c>
      <c r="B7" s="45" t="s">
        <v>187</v>
      </c>
      <c r="C7" s="1543"/>
      <c r="D7" s="1541"/>
      <c r="E7" s="1542"/>
      <c r="F7" s="140">
        <v>4000</v>
      </c>
      <c r="G7" s="140"/>
      <c r="H7" s="4">
        <v>101</v>
      </c>
      <c r="I7" s="4">
        <f>H7*I6</f>
        <v>25.25</v>
      </c>
      <c r="J7" s="4">
        <f>I7+H7</f>
        <v>126.25</v>
      </c>
    </row>
    <row r="8" spans="1:11" ht="28" customHeight="1">
      <c r="A8" s="44">
        <v>6</v>
      </c>
      <c r="B8" s="45" t="s">
        <v>188</v>
      </c>
      <c r="C8" s="1543"/>
      <c r="D8" s="1541"/>
      <c r="E8" s="1542"/>
      <c r="F8" s="140">
        <v>0</v>
      </c>
      <c r="G8" s="140"/>
      <c r="H8" s="4">
        <f>H7*30</f>
        <v>3030</v>
      </c>
      <c r="I8" s="4">
        <f>H8*I6</f>
        <v>757.5</v>
      </c>
      <c r="J8" s="4">
        <f>I8+H8</f>
        <v>3787.5</v>
      </c>
    </row>
    <row r="9" spans="1:11" ht="28" customHeight="1">
      <c r="A9" s="44">
        <v>7</v>
      </c>
      <c r="B9" s="45" t="s">
        <v>3133</v>
      </c>
      <c r="C9" s="1543"/>
      <c r="D9" s="1541"/>
      <c r="E9" s="1542"/>
      <c r="F9" s="140">
        <v>4500</v>
      </c>
      <c r="G9" s="140"/>
    </row>
    <row r="10" spans="1:11" ht="28" customHeight="1">
      <c r="A10" s="44">
        <v>8</v>
      </c>
      <c r="B10" s="46" t="s">
        <v>189</v>
      </c>
      <c r="C10" s="40">
        <v>4500</v>
      </c>
      <c r="D10" s="18"/>
      <c r="E10" s="139"/>
      <c r="F10" s="140">
        <v>4500</v>
      </c>
      <c r="G10" s="140"/>
    </row>
    <row r="11" spans="1:11" ht="28" customHeight="1">
      <c r="A11" s="44">
        <v>9</v>
      </c>
      <c r="B11" s="46" t="s">
        <v>190</v>
      </c>
      <c r="C11" s="40">
        <v>5000</v>
      </c>
      <c r="D11" s="18"/>
      <c r="E11" s="139"/>
      <c r="F11" s="140">
        <v>5000</v>
      </c>
      <c r="G11" s="140"/>
    </row>
    <row r="12" spans="1:11" ht="28" customHeight="1">
      <c r="A12" s="44">
        <v>10</v>
      </c>
      <c r="B12" s="46" t="s">
        <v>191</v>
      </c>
      <c r="C12" s="40">
        <v>5000</v>
      </c>
      <c r="D12" s="18"/>
      <c r="E12" s="139"/>
      <c r="F12" s="140">
        <v>5000</v>
      </c>
      <c r="G12" s="140"/>
      <c r="K12" s="4">
        <f>303</f>
        <v>303</v>
      </c>
    </row>
    <row r="13" spans="1:11" ht="28" customHeight="1">
      <c r="A13" s="44">
        <v>11</v>
      </c>
      <c r="B13" s="46" t="s">
        <v>192</v>
      </c>
      <c r="C13" s="40">
        <v>5000</v>
      </c>
      <c r="D13" s="18"/>
      <c r="E13" s="139"/>
      <c r="F13" s="140">
        <v>4000</v>
      </c>
      <c r="G13" s="140"/>
    </row>
    <row r="14" spans="1:11" ht="28" customHeight="1">
      <c r="A14" s="44">
        <v>12</v>
      </c>
      <c r="B14" s="46" t="s">
        <v>193</v>
      </c>
      <c r="C14" s="40">
        <v>5000</v>
      </c>
      <c r="D14" s="18"/>
      <c r="E14" s="139"/>
      <c r="F14" s="140">
        <v>5000</v>
      </c>
      <c r="G14" s="140"/>
    </row>
    <row r="15" spans="1:11" ht="28" customHeight="1">
      <c r="A15" s="44">
        <v>13</v>
      </c>
      <c r="B15" s="46" t="s">
        <v>194</v>
      </c>
      <c r="C15" s="40">
        <v>0</v>
      </c>
      <c r="D15" s="18"/>
      <c r="E15" s="139"/>
      <c r="F15" s="140">
        <v>0</v>
      </c>
      <c r="G15" s="140"/>
    </row>
    <row r="16" spans="1:11" ht="28" customHeight="1">
      <c r="A16" s="44">
        <v>14</v>
      </c>
      <c r="B16" s="46" t="s">
        <v>195</v>
      </c>
      <c r="C16" s="40">
        <v>3000</v>
      </c>
      <c r="D16" s="18"/>
      <c r="E16" s="139"/>
      <c r="F16" s="140">
        <v>3000</v>
      </c>
      <c r="G16" s="140"/>
    </row>
    <row r="17" spans="1:7" ht="28" customHeight="1">
      <c r="A17" s="44">
        <v>15</v>
      </c>
      <c r="B17" s="46" t="s">
        <v>196</v>
      </c>
      <c r="C17" s="40">
        <v>6000</v>
      </c>
      <c r="D17" s="18"/>
      <c r="E17" s="139"/>
      <c r="F17" s="140">
        <v>5000</v>
      </c>
      <c r="G17" s="140"/>
    </row>
    <row r="18" spans="1:7" ht="28" customHeight="1">
      <c r="A18" s="44">
        <v>16</v>
      </c>
      <c r="B18" s="46" t="s">
        <v>197</v>
      </c>
      <c r="C18" s="40">
        <v>3000</v>
      </c>
      <c r="D18" s="18"/>
      <c r="E18" s="139"/>
      <c r="F18" s="140">
        <v>4000</v>
      </c>
      <c r="G18" s="140"/>
    </row>
    <row r="19" spans="1:7" ht="28" customHeight="1">
      <c r="A19" s="44">
        <v>17</v>
      </c>
      <c r="B19" s="46" t="s">
        <v>198</v>
      </c>
      <c r="C19" s="40">
        <v>0</v>
      </c>
      <c r="D19" s="18"/>
      <c r="E19" s="139"/>
      <c r="F19" s="140">
        <v>4000</v>
      </c>
      <c r="G19" s="140"/>
    </row>
    <row r="20" spans="1:7" ht="28" customHeight="1">
      <c r="A20" s="44">
        <v>18</v>
      </c>
      <c r="B20" s="46" t="s">
        <v>199</v>
      </c>
      <c r="C20" s="40">
        <v>3000</v>
      </c>
      <c r="D20" s="18"/>
      <c r="E20" s="139"/>
      <c r="F20" s="140">
        <v>3000</v>
      </c>
      <c r="G20" s="140"/>
    </row>
    <row r="21" spans="1:7" ht="28" customHeight="1">
      <c r="A21" s="44">
        <v>19</v>
      </c>
      <c r="B21" s="46" t="s">
        <v>200</v>
      </c>
      <c r="C21" s="40">
        <v>0</v>
      </c>
      <c r="D21" s="18"/>
      <c r="E21" s="139"/>
      <c r="F21" s="140">
        <v>3000</v>
      </c>
      <c r="G21" s="140"/>
    </row>
    <row r="22" spans="1:7" ht="28" customHeight="1">
      <c r="A22" s="44">
        <v>20</v>
      </c>
      <c r="B22" s="46" t="s">
        <v>201</v>
      </c>
      <c r="C22" s="40">
        <v>0</v>
      </c>
      <c r="D22" s="18"/>
      <c r="E22" s="139"/>
      <c r="F22" s="140">
        <v>200</v>
      </c>
      <c r="G22" s="140"/>
    </row>
    <row r="23" spans="1:7" ht="13.5" customHeight="1">
      <c r="A23" s="47"/>
      <c r="B23" s="47"/>
      <c r="C23" s="21"/>
      <c r="D23" s="18"/>
      <c r="E23" s="139"/>
      <c r="F23" s="140"/>
      <c r="G23" s="140"/>
    </row>
  </sheetData>
  <mergeCells count="1">
    <mergeCell ref="C3:E9"/>
  </mergeCells>
  <pageMargins left="0.7" right="0.7" top="0.75" bottom="0.75" header="0.3" footer="0.3"/>
  <pageSetup orientation="portrait"/>
  <headerFooter>
    <oddFooter>&amp;C&amp;"Helvetica Neue,Regular"&amp;12&amp;K000000&amp;P</oddFooter>
  </headerFooter>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F67"/>
  <sheetViews>
    <sheetView showGridLines="0" workbookViewId="0">
      <selection activeCell="E7" sqref="E7"/>
    </sheetView>
  </sheetViews>
  <sheetFormatPr defaultColWidth="9.1796875" defaultRowHeight="13" customHeight="1"/>
  <cols>
    <col min="1" max="1" width="6.453125" style="374" customWidth="1"/>
    <col min="2" max="2" width="49.453125" style="374" customWidth="1"/>
    <col min="3" max="3" width="41.26953125" style="374" customWidth="1"/>
    <col min="4" max="4" width="25.453125" style="374" customWidth="1"/>
    <col min="5" max="5" width="66.1796875" style="374" customWidth="1"/>
    <col min="6" max="6" width="17.453125" style="374" customWidth="1"/>
    <col min="7" max="16384" width="9.1796875" style="374"/>
  </cols>
  <sheetData>
    <row r="1" spans="1:6" ht="19.5" customHeight="1" thickBot="1">
      <c r="A1" s="1633" t="s">
        <v>2898</v>
      </c>
      <c r="B1" s="1634"/>
      <c r="C1" s="1634"/>
      <c r="D1" s="1634"/>
      <c r="E1" s="1634"/>
      <c r="F1" s="1634"/>
    </row>
    <row r="2" spans="1:6" ht="23.25" customHeight="1">
      <c r="A2" s="375" t="s">
        <v>4203</v>
      </c>
      <c r="B2" s="376" t="s">
        <v>4426</v>
      </c>
      <c r="C2" s="376" t="s">
        <v>4427</v>
      </c>
      <c r="D2" s="527" t="s">
        <v>3153</v>
      </c>
      <c r="E2" s="376" t="s">
        <v>3154</v>
      </c>
      <c r="F2" s="455" t="s">
        <v>3155</v>
      </c>
    </row>
    <row r="3" spans="1:6" ht="16" customHeight="1">
      <c r="A3" s="379">
        <v>1</v>
      </c>
      <c r="B3" s="380" t="s">
        <v>2899</v>
      </c>
      <c r="C3" s="380" t="s">
        <v>2900</v>
      </c>
      <c r="D3" s="392"/>
      <c r="E3" s="444" t="s">
        <v>3208</v>
      </c>
      <c r="F3" s="528"/>
    </row>
    <row r="4" spans="1:6" ht="16" customHeight="1">
      <c r="A4" s="379">
        <v>2</v>
      </c>
      <c r="B4" s="380" t="s">
        <v>2901</v>
      </c>
      <c r="C4" s="380" t="s">
        <v>2902</v>
      </c>
      <c r="D4" s="392"/>
      <c r="E4" s="444" t="s">
        <v>3208</v>
      </c>
      <c r="F4" s="528"/>
    </row>
    <row r="5" spans="1:6" ht="122.25" customHeight="1">
      <c r="A5" s="379">
        <v>3</v>
      </c>
      <c r="B5" s="380" t="s">
        <v>2903</v>
      </c>
      <c r="C5" s="380" t="s">
        <v>2904</v>
      </c>
      <c r="D5" s="529"/>
      <c r="E5" s="530" t="s">
        <v>4428</v>
      </c>
      <c r="F5" s="531">
        <v>1700</v>
      </c>
    </row>
    <row r="6" spans="1:6" ht="16" customHeight="1">
      <c r="A6" s="379">
        <v>4</v>
      </c>
      <c r="B6" s="380" t="s">
        <v>2905</v>
      </c>
      <c r="C6" s="380" t="s">
        <v>2906</v>
      </c>
      <c r="D6" s="392"/>
      <c r="E6" s="444" t="s">
        <v>3208</v>
      </c>
      <c r="F6" s="528"/>
    </row>
    <row r="7" spans="1:6" ht="80.150000000000006" customHeight="1">
      <c r="A7" s="379">
        <v>5</v>
      </c>
      <c r="B7" s="380" t="s">
        <v>2907</v>
      </c>
      <c r="C7" s="380" t="s">
        <v>2908</v>
      </c>
      <c r="D7" s="392"/>
      <c r="E7" s="444" t="s">
        <v>3208</v>
      </c>
      <c r="F7" s="528"/>
    </row>
    <row r="8" spans="1:6" ht="99" customHeight="1">
      <c r="A8" s="379">
        <v>6</v>
      </c>
      <c r="B8" s="380" t="s">
        <v>2909</v>
      </c>
      <c r="C8" s="380" t="s">
        <v>2910</v>
      </c>
      <c r="D8" s="520"/>
      <c r="E8" s="495" t="s">
        <v>4429</v>
      </c>
      <c r="F8" s="516">
        <v>7500</v>
      </c>
    </row>
    <row r="9" spans="1:6" ht="29">
      <c r="A9" s="379">
        <v>7</v>
      </c>
      <c r="B9" s="380" t="s">
        <v>2911</v>
      </c>
      <c r="C9" s="380" t="s">
        <v>2910</v>
      </c>
      <c r="D9" s="392"/>
      <c r="E9" s="444" t="s">
        <v>3208</v>
      </c>
      <c r="F9" s="528"/>
    </row>
    <row r="10" spans="1:6" ht="16" customHeight="1">
      <c r="A10" s="379">
        <v>8</v>
      </c>
      <c r="B10" s="380" t="s">
        <v>2912</v>
      </c>
      <c r="C10" s="392"/>
      <c r="D10" s="392"/>
      <c r="E10" s="444"/>
      <c r="F10" s="528"/>
    </row>
    <row r="11" spans="1:6" ht="16" customHeight="1">
      <c r="A11" s="379">
        <v>9</v>
      </c>
      <c r="B11" s="391" t="s">
        <v>2913</v>
      </c>
      <c r="C11" s="380" t="s">
        <v>2910</v>
      </c>
      <c r="D11" s="392"/>
      <c r="E11" s="444"/>
      <c r="F11" s="528"/>
    </row>
    <row r="12" spans="1:6" ht="32.15" customHeight="1">
      <c r="A12" s="379">
        <v>10</v>
      </c>
      <c r="B12" s="380" t="s">
        <v>2914</v>
      </c>
      <c r="C12" s="380" t="s">
        <v>2915</v>
      </c>
      <c r="D12" s="392"/>
      <c r="E12" s="444"/>
      <c r="F12" s="528"/>
    </row>
    <row r="13" spans="1:6" ht="16" customHeight="1">
      <c r="A13" s="379">
        <v>11</v>
      </c>
      <c r="B13" s="380" t="s">
        <v>2916</v>
      </c>
      <c r="C13" s="392"/>
      <c r="D13" s="392"/>
      <c r="E13" s="444"/>
      <c r="F13" s="528"/>
    </row>
    <row r="14" spans="1:6" ht="32.15" customHeight="1">
      <c r="A14" s="379">
        <v>12</v>
      </c>
      <c r="B14" s="380" t="s">
        <v>2917</v>
      </c>
      <c r="C14" s="380" t="s">
        <v>2918</v>
      </c>
      <c r="D14" s="392"/>
      <c r="E14" s="444"/>
      <c r="F14" s="528"/>
    </row>
    <row r="15" spans="1:6" ht="16" customHeight="1">
      <c r="A15" s="379">
        <v>13</v>
      </c>
      <c r="B15" s="380" t="s">
        <v>2919</v>
      </c>
      <c r="C15" s="392"/>
      <c r="D15" s="392"/>
      <c r="E15" s="444"/>
      <c r="F15" s="528"/>
    </row>
    <row r="16" spans="1:6" ht="290">
      <c r="A16" s="379">
        <v>14</v>
      </c>
      <c r="B16" s="380" t="s">
        <v>2920</v>
      </c>
      <c r="C16" s="380" t="s">
        <v>2921</v>
      </c>
      <c r="D16" s="392"/>
      <c r="E16" s="532" t="s">
        <v>4430</v>
      </c>
      <c r="F16" s="533">
        <v>6160</v>
      </c>
    </row>
    <row r="17" spans="1:6" ht="16" customHeight="1">
      <c r="A17" s="379">
        <v>15</v>
      </c>
      <c r="B17" s="380" t="s">
        <v>2922</v>
      </c>
      <c r="C17" s="380" t="s">
        <v>2923</v>
      </c>
      <c r="D17" s="392"/>
      <c r="E17" s="444"/>
      <c r="F17" s="528"/>
    </row>
    <row r="18" spans="1:6" ht="16" customHeight="1">
      <c r="A18" s="379">
        <v>16</v>
      </c>
      <c r="B18" s="380" t="s">
        <v>2924</v>
      </c>
      <c r="C18" s="392"/>
      <c r="D18" s="392"/>
      <c r="E18" s="444"/>
      <c r="F18" s="528"/>
    </row>
    <row r="19" spans="1:6" ht="32.15" customHeight="1">
      <c r="A19" s="379">
        <v>17</v>
      </c>
      <c r="B19" s="380" t="s">
        <v>2925</v>
      </c>
      <c r="C19" s="380" t="s">
        <v>2926</v>
      </c>
      <c r="D19" s="392"/>
      <c r="E19" s="444"/>
      <c r="F19" s="528"/>
    </row>
    <row r="20" spans="1:6" ht="93.75" customHeight="1">
      <c r="A20" s="379">
        <v>18</v>
      </c>
      <c r="B20" s="380" t="s">
        <v>2927</v>
      </c>
      <c r="C20" s="380" t="s">
        <v>2928</v>
      </c>
      <c r="D20" s="520"/>
      <c r="E20" s="495" t="s">
        <v>4431</v>
      </c>
      <c r="F20" s="516">
        <v>22840</v>
      </c>
    </row>
    <row r="21" spans="1:6" ht="92.25" customHeight="1">
      <c r="A21" s="379">
        <v>19</v>
      </c>
      <c r="B21" s="380" t="s">
        <v>2929</v>
      </c>
      <c r="C21" s="380" t="s">
        <v>2930</v>
      </c>
      <c r="D21" s="529"/>
      <c r="E21" s="530" t="s">
        <v>4432</v>
      </c>
      <c r="F21" s="531">
        <v>11000</v>
      </c>
    </row>
    <row r="22" spans="1:6" ht="16" customHeight="1">
      <c r="A22" s="379">
        <v>20</v>
      </c>
      <c r="B22" s="380" t="s">
        <v>2931</v>
      </c>
      <c r="C22" s="392"/>
      <c r="D22" s="392"/>
      <c r="E22" s="444"/>
      <c r="F22" s="528"/>
    </row>
    <row r="23" spans="1:6" ht="109.5" customHeight="1">
      <c r="A23" s="379">
        <v>21</v>
      </c>
      <c r="B23" s="380" t="s">
        <v>2932</v>
      </c>
      <c r="C23" s="392"/>
      <c r="D23" s="529"/>
      <c r="E23" s="530" t="s">
        <v>4433</v>
      </c>
      <c r="F23" s="531">
        <v>6500</v>
      </c>
    </row>
    <row r="24" spans="1:6" ht="16" customHeight="1">
      <c r="A24" s="379">
        <v>22</v>
      </c>
      <c r="B24" s="380" t="s">
        <v>2933</v>
      </c>
      <c r="C24" s="392"/>
      <c r="D24" s="392"/>
      <c r="E24" s="444" t="s">
        <v>3208</v>
      </c>
      <c r="F24" s="528"/>
    </row>
    <row r="25" spans="1:6" ht="16" customHeight="1">
      <c r="A25" s="379">
        <v>23</v>
      </c>
      <c r="B25" s="380" t="s">
        <v>2934</v>
      </c>
      <c r="C25" s="392"/>
      <c r="D25" s="392"/>
      <c r="E25" s="444" t="s">
        <v>3208</v>
      </c>
      <c r="F25" s="528"/>
    </row>
    <row r="26" spans="1:6" ht="16" customHeight="1">
      <c r="A26" s="379">
        <v>24</v>
      </c>
      <c r="B26" s="380" t="s">
        <v>2935</v>
      </c>
      <c r="C26" s="392"/>
      <c r="D26" s="392"/>
      <c r="E26" s="444" t="s">
        <v>3208</v>
      </c>
      <c r="F26" s="528"/>
    </row>
    <row r="27" spans="1:6" ht="16" customHeight="1">
      <c r="A27" s="379">
        <v>25</v>
      </c>
      <c r="B27" s="380" t="s">
        <v>2936</v>
      </c>
      <c r="C27" s="380" t="s">
        <v>2937</v>
      </c>
      <c r="D27" s="392"/>
      <c r="E27" s="444" t="s">
        <v>3208</v>
      </c>
      <c r="F27" s="528"/>
    </row>
    <row r="28" spans="1:6" ht="16" customHeight="1">
      <c r="A28" s="379">
        <v>26</v>
      </c>
      <c r="B28" s="380" t="s">
        <v>2938</v>
      </c>
      <c r="C28" s="392"/>
      <c r="D28" s="392"/>
      <c r="E28" s="444" t="s">
        <v>3208</v>
      </c>
      <c r="F28" s="528"/>
    </row>
    <row r="29" spans="1:6" ht="16" customHeight="1">
      <c r="A29" s="379">
        <v>27</v>
      </c>
      <c r="B29" s="380" t="s">
        <v>2939</v>
      </c>
      <c r="C29" s="392"/>
      <c r="D29" s="392"/>
      <c r="E29" s="444" t="s">
        <v>3208</v>
      </c>
      <c r="F29" s="528"/>
    </row>
    <row r="30" spans="1:6" ht="16" customHeight="1">
      <c r="A30" s="379">
        <v>28</v>
      </c>
      <c r="B30" s="391" t="s">
        <v>2940</v>
      </c>
      <c r="C30" s="391" t="s">
        <v>2941</v>
      </c>
      <c r="D30" s="392"/>
      <c r="E30" s="444" t="s">
        <v>3208</v>
      </c>
      <c r="F30" s="528"/>
    </row>
    <row r="31" spans="1:6" ht="16" customHeight="1">
      <c r="A31" s="379">
        <v>29</v>
      </c>
      <c r="B31" s="391" t="s">
        <v>2942</v>
      </c>
      <c r="C31" s="385"/>
      <c r="D31" s="392"/>
      <c r="E31" s="444" t="s">
        <v>3208</v>
      </c>
      <c r="F31" s="528"/>
    </row>
    <row r="32" spans="1:6" ht="16" customHeight="1">
      <c r="A32" s="379">
        <v>30</v>
      </c>
      <c r="B32" s="380" t="s">
        <v>2943</v>
      </c>
      <c r="C32" s="392"/>
      <c r="D32" s="392"/>
      <c r="E32" s="444" t="s">
        <v>3208</v>
      </c>
      <c r="F32" s="528"/>
    </row>
    <row r="33" spans="1:6" ht="16" customHeight="1">
      <c r="A33" s="379">
        <v>31</v>
      </c>
      <c r="B33" s="380" t="s">
        <v>2944</v>
      </c>
      <c r="C33" s="392"/>
      <c r="D33" s="392"/>
      <c r="E33" s="444" t="s">
        <v>3208</v>
      </c>
      <c r="F33" s="528"/>
    </row>
    <row r="34" spans="1:6" ht="16" customHeight="1">
      <c r="A34" s="379">
        <v>32</v>
      </c>
      <c r="B34" s="380" t="s">
        <v>2945</v>
      </c>
      <c r="C34" s="392"/>
      <c r="D34" s="392"/>
      <c r="E34" s="444" t="s">
        <v>3208</v>
      </c>
      <c r="F34" s="528"/>
    </row>
    <row r="35" spans="1:6" ht="16" customHeight="1">
      <c r="A35" s="379">
        <v>33</v>
      </c>
      <c r="B35" s="380" t="s">
        <v>2946</v>
      </c>
      <c r="C35" s="392"/>
      <c r="D35" s="392"/>
      <c r="E35" s="444" t="s">
        <v>3208</v>
      </c>
      <c r="F35" s="528"/>
    </row>
    <row r="36" spans="1:6" ht="16" customHeight="1">
      <c r="A36" s="379">
        <v>34</v>
      </c>
      <c r="B36" s="380" t="s">
        <v>2947</v>
      </c>
      <c r="C36" s="392"/>
      <c r="D36" s="392"/>
      <c r="E36" s="444" t="s">
        <v>3208</v>
      </c>
      <c r="F36" s="528"/>
    </row>
    <row r="37" spans="1:6" ht="16" customHeight="1">
      <c r="A37" s="379">
        <v>35</v>
      </c>
      <c r="B37" s="380" t="s">
        <v>2948</v>
      </c>
      <c r="C37" s="392"/>
      <c r="D37" s="392"/>
      <c r="E37" s="444" t="s">
        <v>3208</v>
      </c>
      <c r="F37" s="528"/>
    </row>
    <row r="38" spans="1:6" ht="16" customHeight="1">
      <c r="A38" s="379">
        <v>36</v>
      </c>
      <c r="B38" s="380" t="s">
        <v>2949</v>
      </c>
      <c r="C38" s="392"/>
      <c r="D38" s="392"/>
      <c r="E38" s="444" t="s">
        <v>3208</v>
      </c>
      <c r="F38" s="528"/>
    </row>
    <row r="39" spans="1:6" ht="87" customHeight="1">
      <c r="A39" s="379">
        <v>37</v>
      </c>
      <c r="B39" s="380" t="s">
        <v>2950</v>
      </c>
      <c r="C39" s="392"/>
      <c r="D39" s="520"/>
      <c r="E39" s="495" t="s">
        <v>4434</v>
      </c>
      <c r="F39" s="516">
        <v>935</v>
      </c>
    </row>
    <row r="40" spans="1:6" ht="75.75" customHeight="1">
      <c r="A40" s="379">
        <v>38</v>
      </c>
      <c r="B40" s="380" t="s">
        <v>2951</v>
      </c>
      <c r="C40" s="380" t="s">
        <v>2952</v>
      </c>
      <c r="D40" s="520"/>
      <c r="E40" s="534" t="s">
        <v>4435</v>
      </c>
      <c r="F40" s="535">
        <v>20838</v>
      </c>
    </row>
    <row r="41" spans="1:6" ht="32.15" customHeight="1">
      <c r="A41" s="379">
        <v>39</v>
      </c>
      <c r="B41" s="391" t="s">
        <v>2953</v>
      </c>
      <c r="C41" s="380" t="s">
        <v>2954</v>
      </c>
      <c r="D41" s="392"/>
      <c r="E41" s="444" t="s">
        <v>3208</v>
      </c>
      <c r="F41" s="528"/>
    </row>
    <row r="42" spans="1:6" ht="81" customHeight="1">
      <c r="A42" s="379">
        <v>40</v>
      </c>
      <c r="B42" s="391" t="s">
        <v>2955</v>
      </c>
      <c r="C42" s="385"/>
      <c r="D42" s="520"/>
      <c r="E42" s="495" t="s">
        <v>4436</v>
      </c>
      <c r="F42" s="516">
        <v>3390</v>
      </c>
    </row>
    <row r="43" spans="1:6" ht="16" customHeight="1">
      <c r="A43" s="379">
        <v>41</v>
      </c>
      <c r="B43" s="380" t="s">
        <v>2956</v>
      </c>
      <c r="C43" s="380" t="s">
        <v>2910</v>
      </c>
      <c r="D43" s="392"/>
      <c r="E43" s="444" t="s">
        <v>3208</v>
      </c>
      <c r="F43" s="528"/>
    </row>
    <row r="44" spans="1:6" ht="23.25" customHeight="1">
      <c r="A44" s="379">
        <v>42</v>
      </c>
      <c r="B44" s="380" t="s">
        <v>2957</v>
      </c>
      <c r="C44" s="380" t="s">
        <v>2958</v>
      </c>
      <c r="D44" s="392"/>
      <c r="E44" s="444" t="s">
        <v>3208</v>
      </c>
      <c r="F44" s="528"/>
    </row>
    <row r="45" spans="1:6" ht="109.5" customHeight="1">
      <c r="A45" s="379">
        <v>43</v>
      </c>
      <c r="B45" s="380" t="s">
        <v>2959</v>
      </c>
      <c r="C45" s="380" t="s">
        <v>2960</v>
      </c>
      <c r="D45" s="520"/>
      <c r="E45" s="495" t="s">
        <v>4437</v>
      </c>
      <c r="F45" s="516">
        <v>714</v>
      </c>
    </row>
    <row r="46" spans="1:6" ht="32.15" customHeight="1">
      <c r="A46" s="379">
        <v>44</v>
      </c>
      <c r="B46" s="380" t="s">
        <v>2961</v>
      </c>
      <c r="C46" s="392"/>
      <c r="D46" s="392"/>
      <c r="E46" s="444" t="s">
        <v>3208</v>
      </c>
      <c r="F46" s="528"/>
    </row>
    <row r="47" spans="1:6" ht="16" customHeight="1">
      <c r="A47" s="379">
        <v>45</v>
      </c>
      <c r="B47" s="380" t="s">
        <v>2962</v>
      </c>
      <c r="C47" s="392"/>
      <c r="D47" s="392"/>
      <c r="E47" s="444" t="s">
        <v>3208</v>
      </c>
      <c r="F47" s="528"/>
    </row>
    <row r="48" spans="1:6" ht="16" customHeight="1">
      <c r="A48" s="379">
        <v>46</v>
      </c>
      <c r="B48" s="380" t="s">
        <v>2963</v>
      </c>
      <c r="C48" s="392"/>
      <c r="D48" s="392"/>
      <c r="E48" s="444" t="s">
        <v>3208</v>
      </c>
      <c r="F48" s="528"/>
    </row>
    <row r="49" spans="1:6" ht="32.15" customHeight="1">
      <c r="A49" s="379">
        <v>47</v>
      </c>
      <c r="B49" s="380" t="s">
        <v>2964</v>
      </c>
      <c r="C49" s="380" t="s">
        <v>2965</v>
      </c>
      <c r="D49" s="392"/>
      <c r="E49" s="444" t="s">
        <v>3208</v>
      </c>
      <c r="F49" s="528"/>
    </row>
    <row r="50" spans="1:6" ht="32.15" customHeight="1">
      <c r="A50" s="379">
        <v>48</v>
      </c>
      <c r="B50" s="380" t="s">
        <v>2966</v>
      </c>
      <c r="C50" s="380" t="s">
        <v>2965</v>
      </c>
      <c r="D50" s="392"/>
      <c r="E50" s="444" t="s">
        <v>3208</v>
      </c>
      <c r="F50" s="528"/>
    </row>
    <row r="51" spans="1:6" ht="16" customHeight="1">
      <c r="A51" s="379">
        <v>49</v>
      </c>
      <c r="B51" s="380" t="s">
        <v>2967</v>
      </c>
      <c r="C51" s="536"/>
      <c r="D51" s="392"/>
      <c r="E51" s="444" t="s">
        <v>3208</v>
      </c>
      <c r="F51" s="528"/>
    </row>
    <row r="52" spans="1:6" ht="16" customHeight="1">
      <c r="A52" s="379">
        <v>50</v>
      </c>
      <c r="B52" s="380" t="s">
        <v>2968</v>
      </c>
      <c r="C52" s="392"/>
      <c r="D52" s="392"/>
      <c r="E52" s="444" t="s">
        <v>3208</v>
      </c>
      <c r="F52" s="528"/>
    </row>
    <row r="53" spans="1:6" ht="16" customHeight="1">
      <c r="A53" s="379">
        <v>51</v>
      </c>
      <c r="B53" s="380" t="s">
        <v>2969</v>
      </c>
      <c r="C53" s="380" t="s">
        <v>2970</v>
      </c>
      <c r="D53" s="392"/>
      <c r="E53" s="444" t="s">
        <v>3208</v>
      </c>
      <c r="F53" s="528"/>
    </row>
    <row r="54" spans="1:6" ht="16" customHeight="1">
      <c r="A54" s="379">
        <v>52</v>
      </c>
      <c r="B54" s="380" t="s">
        <v>2971</v>
      </c>
      <c r="C54" s="392"/>
      <c r="D54" s="392"/>
      <c r="E54" s="444" t="s">
        <v>3208</v>
      </c>
      <c r="F54" s="528"/>
    </row>
    <row r="55" spans="1:6" ht="16" customHeight="1">
      <c r="A55" s="379">
        <v>53</v>
      </c>
      <c r="B55" s="380" t="s">
        <v>2972</v>
      </c>
      <c r="C55" s="392"/>
      <c r="D55" s="392"/>
      <c r="E55" s="444" t="s">
        <v>3208</v>
      </c>
      <c r="F55" s="528"/>
    </row>
    <row r="56" spans="1:6" ht="16" customHeight="1">
      <c r="A56" s="379">
        <v>54</v>
      </c>
      <c r="B56" s="380" t="s">
        <v>2973</v>
      </c>
      <c r="C56" s="392"/>
      <c r="D56" s="392"/>
      <c r="E56" s="444" t="s">
        <v>3208</v>
      </c>
      <c r="F56" s="528"/>
    </row>
    <row r="57" spans="1:6" ht="16" customHeight="1">
      <c r="A57" s="379">
        <v>55</v>
      </c>
      <c r="B57" s="380" t="s">
        <v>2974</v>
      </c>
      <c r="C57" s="392"/>
      <c r="D57" s="392"/>
      <c r="E57" s="444" t="s">
        <v>3208</v>
      </c>
      <c r="F57" s="528"/>
    </row>
    <row r="58" spans="1:6" ht="16" customHeight="1">
      <c r="A58" s="379">
        <v>56</v>
      </c>
      <c r="B58" s="380" t="s">
        <v>2975</v>
      </c>
      <c r="C58" s="392"/>
      <c r="D58" s="392"/>
      <c r="E58" s="444" t="s">
        <v>3208</v>
      </c>
      <c r="F58" s="528"/>
    </row>
    <row r="59" spans="1:6" ht="16" customHeight="1">
      <c r="A59" s="379">
        <v>57</v>
      </c>
      <c r="B59" s="391" t="s">
        <v>2976</v>
      </c>
      <c r="C59" s="392"/>
      <c r="D59" s="392"/>
      <c r="E59" s="444" t="s">
        <v>3208</v>
      </c>
      <c r="F59" s="528"/>
    </row>
    <row r="60" spans="1:6" ht="32.15" customHeight="1">
      <c r="A60" s="379">
        <v>58</v>
      </c>
      <c r="B60" s="380" t="s">
        <v>2977</v>
      </c>
      <c r="C60" s="380" t="s">
        <v>2978</v>
      </c>
      <c r="D60" s="392"/>
      <c r="E60" s="444" t="s">
        <v>3208</v>
      </c>
      <c r="F60" s="528"/>
    </row>
    <row r="61" spans="1:6" ht="16" customHeight="1">
      <c r="A61" s="379">
        <v>59</v>
      </c>
      <c r="B61" s="380" t="s">
        <v>2979</v>
      </c>
      <c r="C61" s="380" t="s">
        <v>2980</v>
      </c>
      <c r="D61" s="392"/>
      <c r="E61" s="444" t="s">
        <v>3208</v>
      </c>
      <c r="F61" s="528"/>
    </row>
    <row r="62" spans="1:6" ht="16" customHeight="1">
      <c r="A62" s="379">
        <v>60</v>
      </c>
      <c r="B62" s="380" t="s">
        <v>2981</v>
      </c>
      <c r="C62" s="392"/>
      <c r="D62" s="392"/>
      <c r="E62" s="444" t="s">
        <v>3208</v>
      </c>
      <c r="F62" s="528"/>
    </row>
    <row r="63" spans="1:6" ht="28.5" customHeight="1">
      <c r="A63" s="379">
        <v>61</v>
      </c>
      <c r="B63" s="380" t="s">
        <v>2982</v>
      </c>
      <c r="C63" s="392"/>
      <c r="D63" s="392"/>
      <c r="E63" s="444" t="s">
        <v>3208</v>
      </c>
      <c r="F63" s="528"/>
    </row>
    <row r="64" spans="1:6" ht="16" customHeight="1">
      <c r="A64" s="379">
        <v>62</v>
      </c>
      <c r="B64" s="380" t="s">
        <v>2983</v>
      </c>
      <c r="C64" s="392"/>
      <c r="D64" s="392"/>
      <c r="E64" s="444" t="s">
        <v>3208</v>
      </c>
      <c r="F64" s="528"/>
    </row>
    <row r="65" spans="1:6" ht="16" customHeight="1">
      <c r="A65" s="379">
        <v>63</v>
      </c>
      <c r="B65" s="380" t="s">
        <v>2984</v>
      </c>
      <c r="C65" s="380" t="s">
        <v>2985</v>
      </c>
      <c r="D65" s="392"/>
      <c r="E65" s="444" t="s">
        <v>3208</v>
      </c>
      <c r="F65" s="528"/>
    </row>
    <row r="66" spans="1:6" ht="16" customHeight="1">
      <c r="A66" s="379">
        <v>64</v>
      </c>
      <c r="B66" s="380" t="s">
        <v>2986</v>
      </c>
      <c r="C66" s="392"/>
      <c r="D66" s="392"/>
      <c r="E66" s="444" t="s">
        <v>3208</v>
      </c>
      <c r="F66" s="528"/>
    </row>
    <row r="67" spans="1:6" ht="33" customHeight="1" thickBot="1">
      <c r="A67" s="406">
        <v>65</v>
      </c>
      <c r="B67" s="493" t="s">
        <v>2987</v>
      </c>
      <c r="C67" s="493" t="s">
        <v>2988</v>
      </c>
      <c r="D67" s="537"/>
      <c r="E67" s="538" t="s">
        <v>3208</v>
      </c>
      <c r="F67" s="539"/>
    </row>
  </sheetData>
  <mergeCells count="1">
    <mergeCell ref="A1:F1"/>
  </mergeCells>
  <pageMargins left="0.5" right="0.5" top="0.5" bottom="0.5" header="0.5" footer="0.5"/>
  <pageSetup orientation="portrait"/>
  <headerFooter>
    <oddFooter>&amp;C&amp;"Helvetica Neue,Regular"&amp;12&amp;K000000&amp;P</oddFooter>
  </headerFooter>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E116"/>
  <sheetViews>
    <sheetView showGridLines="0" workbookViewId="0"/>
  </sheetViews>
  <sheetFormatPr defaultColWidth="31.81640625" defaultRowHeight="15" customHeight="1"/>
  <cols>
    <col min="1" max="1" width="6.453125" style="4" customWidth="1"/>
    <col min="2" max="2" width="101.453125" style="4" customWidth="1"/>
    <col min="3" max="6" width="31.81640625" style="4" customWidth="1"/>
    <col min="7" max="16384" width="31.81640625" style="4"/>
  </cols>
  <sheetData>
    <row r="1" spans="1:5" ht="13.5" customHeight="1">
      <c r="A1" s="87"/>
      <c r="B1" s="87"/>
      <c r="C1" s="18"/>
      <c r="D1" s="18"/>
      <c r="E1" s="18"/>
    </row>
    <row r="2" spans="1:5" ht="13.5" customHeight="1">
      <c r="A2" s="87"/>
      <c r="B2" s="87"/>
      <c r="C2" s="18"/>
      <c r="D2" s="18"/>
      <c r="E2" s="18"/>
    </row>
    <row r="3" spans="1:5" ht="13.5" customHeight="1">
      <c r="A3" s="18"/>
      <c r="B3" s="18"/>
      <c r="C3" s="18"/>
      <c r="D3" s="18"/>
      <c r="E3" s="18"/>
    </row>
    <row r="4" spans="1:5" ht="13.5" customHeight="1">
      <c r="A4" s="16"/>
      <c r="B4" s="16"/>
      <c r="C4" s="18"/>
      <c r="D4" s="18"/>
      <c r="E4" s="18"/>
    </row>
    <row r="5" spans="1:5" ht="21" customHeight="1">
      <c r="A5" s="1635" t="s">
        <v>2989</v>
      </c>
      <c r="B5" s="1636"/>
      <c r="C5" s="21"/>
      <c r="D5" s="18"/>
      <c r="E5" s="18"/>
    </row>
    <row r="6" spans="1:5" ht="13.5" customHeight="1">
      <c r="A6" s="1637" t="s">
        <v>2990</v>
      </c>
      <c r="B6" s="1637" t="s">
        <v>2991</v>
      </c>
      <c r="C6" s="21"/>
      <c r="D6" s="18"/>
      <c r="E6" s="18"/>
    </row>
    <row r="7" spans="1:5" ht="13.5" customHeight="1">
      <c r="A7" s="1638"/>
      <c r="B7" s="1638"/>
      <c r="C7" s="21"/>
      <c r="D7" s="18"/>
      <c r="E7" s="18"/>
    </row>
    <row r="8" spans="1:5" ht="16" customHeight="1">
      <c r="A8" s="117">
        <v>1</v>
      </c>
      <c r="B8" s="118" t="s">
        <v>2992</v>
      </c>
      <c r="C8" s="21"/>
      <c r="D8" s="18"/>
      <c r="E8" s="18"/>
    </row>
    <row r="9" spans="1:5" ht="16" customHeight="1">
      <c r="A9" s="117">
        <v>2</v>
      </c>
      <c r="B9" s="118" t="s">
        <v>2993</v>
      </c>
      <c r="C9" s="21"/>
      <c r="D9" s="18"/>
      <c r="E9" s="18"/>
    </row>
    <row r="10" spans="1:5" ht="16" customHeight="1">
      <c r="A10" s="117">
        <v>3</v>
      </c>
      <c r="B10" s="118" t="s">
        <v>2994</v>
      </c>
      <c r="C10" s="21"/>
      <c r="D10" s="18"/>
      <c r="E10" s="18"/>
    </row>
    <row r="11" spans="1:5" ht="16" customHeight="1">
      <c r="A11" s="117">
        <v>4</v>
      </c>
      <c r="B11" s="118" t="s">
        <v>2995</v>
      </c>
      <c r="C11" s="21"/>
      <c r="D11" s="18"/>
      <c r="E11" s="18"/>
    </row>
    <row r="12" spans="1:5" ht="16" customHeight="1">
      <c r="A12" s="117">
        <v>5</v>
      </c>
      <c r="B12" s="118" t="s">
        <v>2996</v>
      </c>
      <c r="C12" s="21"/>
      <c r="D12" s="18"/>
      <c r="E12" s="18"/>
    </row>
    <row r="13" spans="1:5" ht="16" customHeight="1">
      <c r="A13" s="117">
        <v>6</v>
      </c>
      <c r="B13" s="118" t="s">
        <v>2997</v>
      </c>
      <c r="C13" s="21"/>
      <c r="D13" s="18"/>
      <c r="E13" s="18"/>
    </row>
    <row r="14" spans="1:5" ht="16" customHeight="1">
      <c r="A14" s="117">
        <v>7</v>
      </c>
      <c r="B14" s="118" t="s">
        <v>2998</v>
      </c>
      <c r="C14" s="21"/>
      <c r="D14" s="18"/>
      <c r="E14" s="18"/>
    </row>
    <row r="15" spans="1:5" ht="16" customHeight="1">
      <c r="A15" s="117">
        <v>8</v>
      </c>
      <c r="B15" s="118" t="s">
        <v>2999</v>
      </c>
      <c r="C15" s="21"/>
      <c r="D15" s="18"/>
      <c r="E15" s="18"/>
    </row>
    <row r="16" spans="1:5" ht="16" customHeight="1">
      <c r="A16" s="117">
        <v>9</v>
      </c>
      <c r="B16" s="118" t="s">
        <v>3000</v>
      </c>
      <c r="C16" s="21"/>
      <c r="D16" s="18"/>
      <c r="E16" s="18"/>
    </row>
    <row r="17" spans="1:5" ht="16" customHeight="1">
      <c r="A17" s="117">
        <v>10</v>
      </c>
      <c r="B17" s="118" t="s">
        <v>3001</v>
      </c>
      <c r="C17" s="21"/>
      <c r="D17" s="18"/>
      <c r="E17" s="18"/>
    </row>
    <row r="18" spans="1:5" ht="16" customHeight="1">
      <c r="A18" s="117">
        <v>11</v>
      </c>
      <c r="B18" s="118" t="s">
        <v>3002</v>
      </c>
      <c r="C18" s="21"/>
      <c r="D18" s="18"/>
      <c r="E18" s="18"/>
    </row>
    <row r="19" spans="1:5" ht="16" customHeight="1">
      <c r="A19" s="117">
        <v>12</v>
      </c>
      <c r="B19" s="118" t="s">
        <v>3003</v>
      </c>
      <c r="C19" s="21"/>
      <c r="D19" s="18"/>
      <c r="E19" s="18"/>
    </row>
    <row r="20" spans="1:5" ht="16" customHeight="1">
      <c r="A20" s="117">
        <v>13</v>
      </c>
      <c r="B20" s="118" t="s">
        <v>3004</v>
      </c>
      <c r="C20" s="21"/>
      <c r="D20" s="18"/>
      <c r="E20" s="18"/>
    </row>
    <row r="21" spans="1:5" ht="16" customHeight="1">
      <c r="A21" s="117">
        <v>14</v>
      </c>
      <c r="B21" s="118" t="s">
        <v>3005</v>
      </c>
      <c r="C21" s="21"/>
      <c r="D21" s="18"/>
      <c r="E21" s="18"/>
    </row>
    <row r="22" spans="1:5" ht="16" customHeight="1">
      <c r="A22" s="117">
        <v>15</v>
      </c>
      <c r="B22" s="118" t="s">
        <v>3006</v>
      </c>
      <c r="C22" s="21"/>
      <c r="D22" s="18"/>
      <c r="E22" s="18"/>
    </row>
    <row r="23" spans="1:5" ht="16" customHeight="1">
      <c r="A23" s="117">
        <v>16</v>
      </c>
      <c r="B23" s="118" t="s">
        <v>3007</v>
      </c>
      <c r="C23" s="21"/>
      <c r="D23" s="18"/>
      <c r="E23" s="18"/>
    </row>
    <row r="24" spans="1:5" ht="16" customHeight="1">
      <c r="A24" s="117">
        <v>17</v>
      </c>
      <c r="B24" s="118" t="s">
        <v>3008</v>
      </c>
      <c r="C24" s="21"/>
      <c r="D24" s="18"/>
      <c r="E24" s="18"/>
    </row>
    <row r="25" spans="1:5" ht="16" customHeight="1">
      <c r="A25" s="117">
        <v>18</v>
      </c>
      <c r="B25" s="118" t="s">
        <v>3009</v>
      </c>
      <c r="C25" s="21"/>
      <c r="D25" s="18"/>
      <c r="E25" s="18"/>
    </row>
    <row r="26" spans="1:5" ht="16" customHeight="1">
      <c r="A26" s="117">
        <v>19</v>
      </c>
      <c r="B26" s="118" t="s">
        <v>3010</v>
      </c>
      <c r="C26" s="21"/>
      <c r="D26" s="18"/>
      <c r="E26" s="18"/>
    </row>
    <row r="27" spans="1:5" ht="16" customHeight="1">
      <c r="A27" s="117">
        <v>20</v>
      </c>
      <c r="B27" s="118" t="s">
        <v>3011</v>
      </c>
      <c r="C27" s="21"/>
      <c r="D27" s="18"/>
      <c r="E27" s="18"/>
    </row>
    <row r="28" spans="1:5" ht="16" customHeight="1">
      <c r="A28" s="117">
        <v>21</v>
      </c>
      <c r="B28" s="118" t="s">
        <v>3012</v>
      </c>
      <c r="C28" s="21"/>
      <c r="D28" s="18"/>
      <c r="E28" s="18"/>
    </row>
    <row r="29" spans="1:5" ht="16" customHeight="1">
      <c r="A29" s="117">
        <v>22</v>
      </c>
      <c r="B29" s="118" t="s">
        <v>3013</v>
      </c>
      <c r="C29" s="21"/>
      <c r="D29" s="18"/>
      <c r="E29" s="18"/>
    </row>
    <row r="30" spans="1:5" ht="16" customHeight="1">
      <c r="A30" s="117">
        <v>23</v>
      </c>
      <c r="B30" s="118" t="s">
        <v>3014</v>
      </c>
      <c r="C30" s="21"/>
      <c r="D30" s="18"/>
      <c r="E30" s="18"/>
    </row>
    <row r="31" spans="1:5" ht="16" customHeight="1">
      <c r="A31" s="117">
        <v>24</v>
      </c>
      <c r="B31" s="118" t="s">
        <v>3015</v>
      </c>
      <c r="C31" s="21"/>
      <c r="D31" s="18"/>
      <c r="E31" s="18"/>
    </row>
    <row r="32" spans="1:5" ht="16" customHeight="1">
      <c r="A32" s="117">
        <v>25</v>
      </c>
      <c r="B32" s="118" t="s">
        <v>3016</v>
      </c>
      <c r="C32" s="21"/>
      <c r="D32" s="18"/>
      <c r="E32" s="18"/>
    </row>
    <row r="33" spans="1:5" ht="16" customHeight="1">
      <c r="A33" s="117">
        <v>26</v>
      </c>
      <c r="B33" s="118" t="s">
        <v>3017</v>
      </c>
      <c r="C33" s="21"/>
      <c r="D33" s="18"/>
      <c r="E33" s="18"/>
    </row>
    <row r="34" spans="1:5" ht="16" customHeight="1">
      <c r="A34" s="117">
        <v>27</v>
      </c>
      <c r="B34" s="118" t="s">
        <v>3018</v>
      </c>
      <c r="C34" s="21"/>
      <c r="D34" s="18"/>
      <c r="E34" s="18"/>
    </row>
    <row r="35" spans="1:5" ht="16" customHeight="1">
      <c r="A35" s="117">
        <v>28</v>
      </c>
      <c r="B35" s="118" t="s">
        <v>3019</v>
      </c>
      <c r="C35" s="21"/>
      <c r="D35" s="18"/>
      <c r="E35" s="18"/>
    </row>
    <row r="36" spans="1:5" ht="16" customHeight="1">
      <c r="A36" s="117">
        <v>29</v>
      </c>
      <c r="B36" s="118" t="s">
        <v>3020</v>
      </c>
      <c r="C36" s="21"/>
      <c r="D36" s="18"/>
      <c r="E36" s="18"/>
    </row>
    <row r="37" spans="1:5" ht="16" customHeight="1">
      <c r="A37" s="117">
        <v>30</v>
      </c>
      <c r="B37" s="118" t="s">
        <v>3021</v>
      </c>
      <c r="C37" s="21"/>
      <c r="D37" s="18"/>
      <c r="E37" s="18"/>
    </row>
    <row r="38" spans="1:5" ht="16" customHeight="1">
      <c r="A38" s="117">
        <v>31</v>
      </c>
      <c r="B38" s="118" t="s">
        <v>3022</v>
      </c>
      <c r="C38" s="21"/>
      <c r="D38" s="18"/>
      <c r="E38" s="18"/>
    </row>
    <row r="39" spans="1:5" ht="16" customHeight="1">
      <c r="A39" s="117">
        <v>32</v>
      </c>
      <c r="B39" s="118" t="s">
        <v>3023</v>
      </c>
      <c r="C39" s="21"/>
      <c r="D39" s="18"/>
      <c r="E39" s="18"/>
    </row>
    <row r="40" spans="1:5" ht="16" customHeight="1">
      <c r="A40" s="117">
        <v>33</v>
      </c>
      <c r="B40" s="118" t="s">
        <v>3024</v>
      </c>
      <c r="C40" s="21"/>
      <c r="D40" s="18"/>
      <c r="E40" s="18"/>
    </row>
    <row r="41" spans="1:5" ht="16" customHeight="1">
      <c r="A41" s="117">
        <v>34</v>
      </c>
      <c r="B41" s="118" t="s">
        <v>3025</v>
      </c>
      <c r="C41" s="21"/>
      <c r="D41" s="18"/>
      <c r="E41" s="18"/>
    </row>
    <row r="42" spans="1:5" ht="16" customHeight="1">
      <c r="A42" s="117">
        <v>35</v>
      </c>
      <c r="B42" s="118" t="s">
        <v>3026</v>
      </c>
      <c r="C42" s="21"/>
      <c r="D42" s="18"/>
      <c r="E42" s="18"/>
    </row>
    <row r="43" spans="1:5" ht="16" customHeight="1">
      <c r="A43" s="117">
        <v>36</v>
      </c>
      <c r="B43" s="118" t="s">
        <v>3027</v>
      </c>
      <c r="C43" s="21"/>
      <c r="D43" s="18"/>
      <c r="E43" s="18"/>
    </row>
    <row r="44" spans="1:5" ht="16" customHeight="1">
      <c r="A44" s="117">
        <v>37</v>
      </c>
      <c r="B44" s="118" t="s">
        <v>3028</v>
      </c>
      <c r="C44" s="21"/>
      <c r="D44" s="18"/>
      <c r="E44" s="18"/>
    </row>
    <row r="45" spans="1:5" ht="16" customHeight="1">
      <c r="A45" s="117">
        <v>38</v>
      </c>
      <c r="B45" s="118" t="s">
        <v>3029</v>
      </c>
      <c r="C45" s="21"/>
      <c r="D45" s="18"/>
      <c r="E45" s="18"/>
    </row>
    <row r="46" spans="1:5" ht="16" customHeight="1">
      <c r="A46" s="117">
        <v>39</v>
      </c>
      <c r="B46" s="118" t="s">
        <v>3030</v>
      </c>
      <c r="C46" s="21"/>
      <c r="D46" s="18"/>
      <c r="E46" s="18"/>
    </row>
    <row r="47" spans="1:5" ht="16" customHeight="1">
      <c r="A47" s="117">
        <v>40</v>
      </c>
      <c r="B47" s="118" t="s">
        <v>3031</v>
      </c>
      <c r="C47" s="21"/>
      <c r="D47" s="18"/>
      <c r="E47" s="18"/>
    </row>
    <row r="48" spans="1:5" ht="16" customHeight="1">
      <c r="A48" s="117">
        <v>41</v>
      </c>
      <c r="B48" s="118" t="s">
        <v>3032</v>
      </c>
      <c r="C48" s="21"/>
      <c r="D48" s="18"/>
      <c r="E48" s="18"/>
    </row>
    <row r="49" spans="1:5" ht="16" customHeight="1">
      <c r="A49" s="117">
        <v>42</v>
      </c>
      <c r="B49" s="118" t="s">
        <v>3033</v>
      </c>
      <c r="C49" s="21"/>
      <c r="D49" s="18"/>
      <c r="E49" s="18"/>
    </row>
    <row r="50" spans="1:5" ht="16" customHeight="1">
      <c r="A50" s="117">
        <v>43</v>
      </c>
      <c r="B50" s="118" t="s">
        <v>3034</v>
      </c>
      <c r="C50" s="21"/>
      <c r="D50" s="18"/>
      <c r="E50" s="18"/>
    </row>
    <row r="51" spans="1:5" ht="16" customHeight="1">
      <c r="A51" s="117">
        <v>44</v>
      </c>
      <c r="B51" s="118" t="s">
        <v>3035</v>
      </c>
      <c r="C51" s="21"/>
      <c r="D51" s="18"/>
      <c r="E51" s="18"/>
    </row>
    <row r="52" spans="1:5" ht="16" customHeight="1">
      <c r="A52" s="117">
        <v>45</v>
      </c>
      <c r="B52" s="118" t="s">
        <v>3036</v>
      </c>
      <c r="C52" s="21"/>
      <c r="D52" s="18"/>
      <c r="E52" s="18"/>
    </row>
    <row r="53" spans="1:5" ht="16" customHeight="1">
      <c r="A53" s="117">
        <v>46</v>
      </c>
      <c r="B53" s="118" t="s">
        <v>3037</v>
      </c>
      <c r="C53" s="21"/>
      <c r="D53" s="18"/>
      <c r="E53" s="18"/>
    </row>
    <row r="54" spans="1:5" ht="16" customHeight="1">
      <c r="A54" s="117">
        <v>47</v>
      </c>
      <c r="B54" s="118" t="s">
        <v>3038</v>
      </c>
      <c r="C54" s="21"/>
      <c r="D54" s="18"/>
      <c r="E54" s="18"/>
    </row>
    <row r="55" spans="1:5" ht="16" customHeight="1">
      <c r="A55" s="117">
        <v>48</v>
      </c>
      <c r="B55" s="118" t="s">
        <v>3039</v>
      </c>
      <c r="C55" s="21"/>
      <c r="D55" s="18"/>
      <c r="E55" s="18"/>
    </row>
    <row r="56" spans="1:5" ht="16" customHeight="1">
      <c r="A56" s="117">
        <v>49</v>
      </c>
      <c r="B56" s="118" t="s">
        <v>3040</v>
      </c>
      <c r="C56" s="21"/>
      <c r="D56" s="18"/>
      <c r="E56" s="18"/>
    </row>
    <row r="57" spans="1:5" ht="16" customHeight="1">
      <c r="A57" s="117">
        <v>50</v>
      </c>
      <c r="B57" s="118" t="s">
        <v>3041</v>
      </c>
      <c r="C57" s="21"/>
      <c r="D57" s="18"/>
      <c r="E57" s="18"/>
    </row>
    <row r="58" spans="1:5" ht="16" customHeight="1">
      <c r="A58" s="117">
        <v>51</v>
      </c>
      <c r="B58" s="118" t="s">
        <v>3042</v>
      </c>
      <c r="C58" s="21"/>
      <c r="D58" s="18"/>
      <c r="E58" s="18"/>
    </row>
    <row r="59" spans="1:5" ht="16" customHeight="1">
      <c r="A59" s="117">
        <v>52</v>
      </c>
      <c r="B59" s="118" t="s">
        <v>3043</v>
      </c>
      <c r="C59" s="21"/>
      <c r="D59" s="18"/>
      <c r="E59" s="18"/>
    </row>
    <row r="60" spans="1:5" ht="16" customHeight="1">
      <c r="A60" s="117">
        <v>53</v>
      </c>
      <c r="B60" s="118" t="s">
        <v>3044</v>
      </c>
      <c r="C60" s="21"/>
      <c r="D60" s="18"/>
      <c r="E60" s="18"/>
    </row>
    <row r="61" spans="1:5" ht="16" customHeight="1">
      <c r="A61" s="117">
        <v>54</v>
      </c>
      <c r="B61" s="118" t="s">
        <v>3045</v>
      </c>
      <c r="C61" s="21"/>
      <c r="D61" s="18"/>
      <c r="E61" s="18"/>
    </row>
    <row r="62" spans="1:5" ht="16" customHeight="1">
      <c r="A62" s="117">
        <v>55</v>
      </c>
      <c r="B62" s="118" t="s">
        <v>3046</v>
      </c>
      <c r="C62" s="21"/>
      <c r="D62" s="18"/>
      <c r="E62" s="18"/>
    </row>
    <row r="63" spans="1:5" ht="16" customHeight="1">
      <c r="A63" s="117">
        <v>56</v>
      </c>
      <c r="B63" s="118" t="s">
        <v>3047</v>
      </c>
      <c r="C63" s="21"/>
      <c r="D63" s="18"/>
      <c r="E63" s="18"/>
    </row>
    <row r="64" spans="1:5" ht="16" customHeight="1">
      <c r="A64" s="117">
        <v>57</v>
      </c>
      <c r="B64" s="118" t="s">
        <v>3048</v>
      </c>
      <c r="C64" s="21"/>
      <c r="D64" s="18"/>
      <c r="E64" s="18"/>
    </row>
    <row r="65" spans="1:5" ht="16" customHeight="1">
      <c r="A65" s="117">
        <v>58</v>
      </c>
      <c r="B65" s="119" t="s">
        <v>3049</v>
      </c>
      <c r="C65" s="21"/>
      <c r="D65" s="18"/>
      <c r="E65" s="18"/>
    </row>
    <row r="66" spans="1:5" ht="16" customHeight="1">
      <c r="A66" s="117">
        <v>59</v>
      </c>
      <c r="B66" s="119" t="s">
        <v>3050</v>
      </c>
      <c r="C66" s="21"/>
      <c r="D66" s="18"/>
      <c r="E66" s="18"/>
    </row>
    <row r="67" spans="1:5" ht="16" customHeight="1">
      <c r="A67" s="117">
        <v>60</v>
      </c>
      <c r="B67" s="119" t="s">
        <v>3051</v>
      </c>
      <c r="C67" s="21"/>
      <c r="D67" s="18"/>
      <c r="E67" s="18"/>
    </row>
    <row r="68" spans="1:5" ht="16" customHeight="1">
      <c r="A68" s="117">
        <v>61</v>
      </c>
      <c r="B68" s="119" t="s">
        <v>3052</v>
      </c>
      <c r="C68" s="21"/>
      <c r="D68" s="18"/>
      <c r="E68" s="18"/>
    </row>
    <row r="69" spans="1:5" ht="16" customHeight="1">
      <c r="A69" s="117">
        <v>62</v>
      </c>
      <c r="B69" s="118" t="s">
        <v>3053</v>
      </c>
      <c r="C69" s="21"/>
      <c r="D69" s="18"/>
      <c r="E69" s="18"/>
    </row>
    <row r="70" spans="1:5" ht="16" customHeight="1">
      <c r="A70" s="117">
        <v>63</v>
      </c>
      <c r="B70" s="118" t="s">
        <v>3054</v>
      </c>
      <c r="C70" s="21"/>
      <c r="D70" s="18"/>
      <c r="E70" s="18"/>
    </row>
    <row r="71" spans="1:5" ht="16" customHeight="1">
      <c r="A71" s="117">
        <v>64</v>
      </c>
      <c r="B71" s="118" t="s">
        <v>3055</v>
      </c>
      <c r="C71" s="21"/>
      <c r="D71" s="18"/>
      <c r="E71" s="18"/>
    </row>
    <row r="72" spans="1:5" ht="16" customHeight="1">
      <c r="A72" s="117">
        <v>65</v>
      </c>
      <c r="B72" s="118" t="s">
        <v>3056</v>
      </c>
      <c r="C72" s="21"/>
      <c r="D72" s="18"/>
      <c r="E72" s="18"/>
    </row>
    <row r="73" spans="1:5" ht="16" customHeight="1">
      <c r="A73" s="117">
        <v>66</v>
      </c>
      <c r="B73" s="118" t="s">
        <v>3057</v>
      </c>
      <c r="C73" s="21"/>
      <c r="D73" s="18"/>
      <c r="E73" s="18"/>
    </row>
    <row r="74" spans="1:5" ht="16" customHeight="1">
      <c r="A74" s="117">
        <v>67</v>
      </c>
      <c r="B74" s="118" t="s">
        <v>3058</v>
      </c>
      <c r="C74" s="21"/>
      <c r="D74" s="18"/>
      <c r="E74" s="18"/>
    </row>
    <row r="75" spans="1:5" ht="16" customHeight="1">
      <c r="A75" s="117">
        <v>68</v>
      </c>
      <c r="B75" s="118" t="s">
        <v>3059</v>
      </c>
      <c r="C75" s="21"/>
      <c r="D75" s="18"/>
      <c r="E75" s="18"/>
    </row>
    <row r="76" spans="1:5" ht="16" customHeight="1">
      <c r="A76" s="117">
        <v>69</v>
      </c>
      <c r="B76" s="118" t="s">
        <v>3060</v>
      </c>
      <c r="C76" s="21"/>
      <c r="D76" s="18"/>
      <c r="E76" s="18"/>
    </row>
    <row r="77" spans="1:5" ht="16" customHeight="1">
      <c r="A77" s="117">
        <v>70</v>
      </c>
      <c r="B77" s="118" t="s">
        <v>3061</v>
      </c>
      <c r="C77" s="21"/>
      <c r="D77" s="18"/>
      <c r="E77" s="18"/>
    </row>
    <row r="78" spans="1:5" ht="16" customHeight="1">
      <c r="A78" s="117">
        <v>71</v>
      </c>
      <c r="B78" s="118" t="s">
        <v>3062</v>
      </c>
      <c r="C78" s="21"/>
      <c r="D78" s="18"/>
      <c r="E78" s="18"/>
    </row>
    <row r="79" spans="1:5" ht="16" customHeight="1">
      <c r="A79" s="117">
        <v>72</v>
      </c>
      <c r="B79" s="118" t="s">
        <v>3063</v>
      </c>
      <c r="C79" s="21"/>
      <c r="D79" s="18"/>
      <c r="E79" s="18"/>
    </row>
    <row r="80" spans="1:5" ht="16" customHeight="1">
      <c r="A80" s="117">
        <v>73</v>
      </c>
      <c r="B80" s="118" t="s">
        <v>3064</v>
      </c>
      <c r="C80" s="21"/>
      <c r="D80" s="18"/>
      <c r="E80" s="18"/>
    </row>
    <row r="81" spans="1:5" ht="16" customHeight="1">
      <c r="A81" s="117">
        <v>74</v>
      </c>
      <c r="B81" s="118" t="s">
        <v>3065</v>
      </c>
      <c r="C81" s="21"/>
      <c r="D81" s="18"/>
      <c r="E81" s="18"/>
    </row>
    <row r="82" spans="1:5" ht="16" customHeight="1">
      <c r="A82" s="117">
        <v>75</v>
      </c>
      <c r="B82" s="118" t="s">
        <v>3066</v>
      </c>
      <c r="C82" s="21"/>
      <c r="D82" s="18"/>
      <c r="E82" s="18"/>
    </row>
    <row r="83" spans="1:5" ht="16" customHeight="1">
      <c r="A83" s="117">
        <v>76</v>
      </c>
      <c r="B83" s="118" t="s">
        <v>3067</v>
      </c>
      <c r="C83" s="21"/>
      <c r="D83" s="18"/>
      <c r="E83" s="18"/>
    </row>
    <row r="84" spans="1:5" ht="16" customHeight="1">
      <c r="A84" s="117">
        <v>77</v>
      </c>
      <c r="B84" s="118" t="s">
        <v>3068</v>
      </c>
      <c r="C84" s="21"/>
      <c r="D84" s="18"/>
      <c r="E84" s="18"/>
    </row>
    <row r="85" spans="1:5" ht="16" customHeight="1">
      <c r="A85" s="117">
        <v>78</v>
      </c>
      <c r="B85" s="118" t="s">
        <v>3069</v>
      </c>
      <c r="C85" s="21"/>
      <c r="D85" s="18"/>
      <c r="E85" s="18"/>
    </row>
    <row r="86" spans="1:5" ht="16" customHeight="1">
      <c r="A86" s="117">
        <v>79</v>
      </c>
      <c r="B86" s="118" t="s">
        <v>3070</v>
      </c>
      <c r="C86" s="21"/>
      <c r="D86" s="18"/>
      <c r="E86" s="18"/>
    </row>
    <row r="87" spans="1:5" ht="16" customHeight="1">
      <c r="A87" s="117">
        <v>80</v>
      </c>
      <c r="B87" s="120" t="s">
        <v>3071</v>
      </c>
      <c r="C87" s="21"/>
      <c r="D87" s="18"/>
      <c r="E87" s="18"/>
    </row>
    <row r="88" spans="1:5" ht="16" customHeight="1">
      <c r="A88" s="117">
        <v>81</v>
      </c>
      <c r="B88" s="120" t="s">
        <v>3072</v>
      </c>
      <c r="C88" s="21"/>
      <c r="D88" s="18"/>
      <c r="E88" s="18"/>
    </row>
    <row r="89" spans="1:5" ht="16" customHeight="1">
      <c r="A89" s="117">
        <v>82</v>
      </c>
      <c r="B89" s="120" t="s">
        <v>3073</v>
      </c>
      <c r="C89" s="21"/>
      <c r="D89" s="18"/>
      <c r="E89" s="18"/>
    </row>
    <row r="90" spans="1:5" ht="16" customHeight="1">
      <c r="A90" s="117">
        <v>83</v>
      </c>
      <c r="B90" s="120" t="s">
        <v>3074</v>
      </c>
      <c r="C90" s="21"/>
      <c r="D90" s="18"/>
      <c r="E90" s="18"/>
    </row>
    <row r="91" spans="1:5" ht="16" customHeight="1">
      <c r="A91" s="117">
        <v>84</v>
      </c>
      <c r="B91" s="120" t="s">
        <v>3075</v>
      </c>
      <c r="C91" s="21"/>
      <c r="D91" s="18"/>
      <c r="E91" s="18"/>
    </row>
    <row r="92" spans="1:5" ht="16" customHeight="1">
      <c r="A92" s="117">
        <v>85</v>
      </c>
      <c r="B92" s="120" t="s">
        <v>3076</v>
      </c>
      <c r="C92" s="21"/>
      <c r="D92" s="18"/>
      <c r="E92" s="18"/>
    </row>
    <row r="93" spans="1:5" ht="16" customHeight="1">
      <c r="A93" s="117">
        <v>86</v>
      </c>
      <c r="B93" s="120" t="s">
        <v>3077</v>
      </c>
      <c r="C93" s="21"/>
      <c r="D93" s="18"/>
      <c r="E93" s="18"/>
    </row>
    <row r="94" spans="1:5" ht="16" customHeight="1">
      <c r="A94" s="117">
        <v>87</v>
      </c>
      <c r="B94" s="120" t="s">
        <v>3078</v>
      </c>
      <c r="C94" s="21"/>
      <c r="D94" s="18"/>
      <c r="E94" s="18"/>
    </row>
    <row r="95" spans="1:5" ht="16" customHeight="1">
      <c r="A95" s="117">
        <v>88</v>
      </c>
      <c r="B95" s="120" t="s">
        <v>3079</v>
      </c>
      <c r="C95" s="21"/>
      <c r="D95" s="18"/>
      <c r="E95" s="18"/>
    </row>
    <row r="96" spans="1:5" ht="16" customHeight="1">
      <c r="A96" s="117">
        <v>89</v>
      </c>
      <c r="B96" s="120" t="s">
        <v>3080</v>
      </c>
      <c r="C96" s="21"/>
      <c r="D96" s="18"/>
      <c r="E96" s="18"/>
    </row>
    <row r="97" spans="1:5" ht="16" customHeight="1">
      <c r="A97" s="117">
        <v>90</v>
      </c>
      <c r="B97" s="120" t="s">
        <v>3081</v>
      </c>
      <c r="C97" s="21"/>
      <c r="D97" s="18"/>
      <c r="E97" s="18"/>
    </row>
    <row r="98" spans="1:5" ht="16" customHeight="1">
      <c r="A98" s="117">
        <v>91</v>
      </c>
      <c r="B98" s="120" t="s">
        <v>3082</v>
      </c>
      <c r="C98" s="21"/>
      <c r="D98" s="18"/>
      <c r="E98" s="18"/>
    </row>
    <row r="99" spans="1:5" ht="16" customHeight="1">
      <c r="A99" s="117">
        <v>92</v>
      </c>
      <c r="B99" s="121" t="s">
        <v>3083</v>
      </c>
      <c r="C99" s="21"/>
      <c r="D99" s="18"/>
      <c r="E99" s="18"/>
    </row>
    <row r="100" spans="1:5" ht="16" customHeight="1">
      <c r="A100" s="117">
        <v>93</v>
      </c>
      <c r="B100" s="121" t="s">
        <v>3084</v>
      </c>
      <c r="C100" s="21"/>
      <c r="D100" s="18"/>
      <c r="E100" s="18"/>
    </row>
    <row r="101" spans="1:5" ht="16" customHeight="1">
      <c r="A101" s="117">
        <v>94</v>
      </c>
      <c r="B101" s="121" t="s">
        <v>3085</v>
      </c>
      <c r="C101" s="21"/>
      <c r="D101" s="18"/>
      <c r="E101" s="18"/>
    </row>
    <row r="102" spans="1:5" ht="16" customHeight="1">
      <c r="A102" s="117">
        <v>95</v>
      </c>
      <c r="B102" s="121" t="s">
        <v>3086</v>
      </c>
      <c r="C102" s="21"/>
      <c r="D102" s="18"/>
      <c r="E102" s="18"/>
    </row>
    <row r="103" spans="1:5" ht="16" customHeight="1">
      <c r="A103" s="117">
        <v>96</v>
      </c>
      <c r="B103" s="121" t="s">
        <v>3087</v>
      </c>
      <c r="C103" s="21"/>
      <c r="D103" s="18"/>
      <c r="E103" s="18"/>
    </row>
    <row r="104" spans="1:5" ht="16" customHeight="1">
      <c r="A104" s="117">
        <v>97</v>
      </c>
      <c r="B104" s="120" t="s">
        <v>3088</v>
      </c>
      <c r="C104" s="21"/>
      <c r="D104" s="18"/>
      <c r="E104" s="18"/>
    </row>
    <row r="105" spans="1:5" ht="16" customHeight="1">
      <c r="A105" s="117">
        <v>98</v>
      </c>
      <c r="B105" s="120" t="s">
        <v>3089</v>
      </c>
      <c r="C105" s="21"/>
      <c r="D105" s="18"/>
      <c r="E105" s="18"/>
    </row>
    <row r="106" spans="1:5" ht="16" customHeight="1">
      <c r="A106" s="117">
        <v>99</v>
      </c>
      <c r="B106" s="120" t="s">
        <v>3090</v>
      </c>
      <c r="C106" s="21"/>
      <c r="D106" s="18"/>
      <c r="E106" s="18"/>
    </row>
    <row r="107" spans="1:5" ht="16" customHeight="1">
      <c r="A107" s="117">
        <v>100</v>
      </c>
      <c r="B107" s="120" t="s">
        <v>3091</v>
      </c>
      <c r="C107" s="21"/>
      <c r="D107" s="18"/>
      <c r="E107" s="18"/>
    </row>
    <row r="108" spans="1:5" ht="16" customHeight="1">
      <c r="A108" s="117">
        <v>101</v>
      </c>
      <c r="B108" s="120" t="s">
        <v>3092</v>
      </c>
      <c r="C108" s="21"/>
      <c r="D108" s="18"/>
      <c r="E108" s="18"/>
    </row>
    <row r="109" spans="1:5" ht="16" customHeight="1">
      <c r="A109" s="117">
        <v>102</v>
      </c>
      <c r="B109" s="120" t="s">
        <v>3093</v>
      </c>
      <c r="C109" s="21"/>
      <c r="D109" s="18"/>
      <c r="E109" s="18"/>
    </row>
    <row r="110" spans="1:5" ht="16" customHeight="1">
      <c r="A110" s="117">
        <v>103</v>
      </c>
      <c r="B110" s="120" t="s">
        <v>3094</v>
      </c>
      <c r="C110" s="21"/>
      <c r="D110" s="18"/>
      <c r="E110" s="18"/>
    </row>
    <row r="111" spans="1:5" ht="16" customHeight="1">
      <c r="A111" s="117">
        <v>104</v>
      </c>
      <c r="B111" s="120" t="s">
        <v>3095</v>
      </c>
      <c r="C111" s="21"/>
      <c r="D111" s="18"/>
      <c r="E111" s="18"/>
    </row>
    <row r="112" spans="1:5" ht="16" customHeight="1">
      <c r="A112" s="117">
        <v>105</v>
      </c>
      <c r="B112" s="120" t="s">
        <v>3096</v>
      </c>
      <c r="C112" s="21"/>
      <c r="D112" s="18"/>
      <c r="E112" s="18"/>
    </row>
    <row r="113" spans="1:5" ht="16" customHeight="1">
      <c r="A113" s="117">
        <v>106</v>
      </c>
      <c r="B113" s="122" t="s">
        <v>3097</v>
      </c>
      <c r="C113" s="21"/>
      <c r="D113" s="18"/>
      <c r="E113" s="18"/>
    </row>
    <row r="114" spans="1:5" ht="16" customHeight="1">
      <c r="A114" s="117">
        <v>107</v>
      </c>
      <c r="B114" s="118" t="s">
        <v>3098</v>
      </c>
      <c r="C114" s="21"/>
      <c r="D114" s="18"/>
      <c r="E114" s="18"/>
    </row>
    <row r="115" spans="1:5" ht="16" customHeight="1">
      <c r="A115" s="117">
        <v>108</v>
      </c>
      <c r="B115" s="118" t="s">
        <v>3099</v>
      </c>
      <c r="C115" s="21"/>
      <c r="D115" s="18"/>
      <c r="E115" s="18"/>
    </row>
    <row r="116" spans="1:5" ht="16" customHeight="1">
      <c r="A116" s="117">
        <v>109</v>
      </c>
      <c r="B116" s="118" t="s">
        <v>3100</v>
      </c>
      <c r="C116" s="21"/>
      <c r="D116" s="18"/>
      <c r="E116" s="18"/>
    </row>
  </sheetData>
  <mergeCells count="3">
    <mergeCell ref="A5:B5"/>
    <mergeCell ref="A6:A7"/>
    <mergeCell ref="B6:B7"/>
  </mergeCells>
  <pageMargins left="0.7" right="0.7" top="0.75" bottom="0.75" header="0.3" footer="0.3"/>
  <pageSetup orientation="portrait"/>
  <headerFooter>
    <oddFooter>&amp;C&amp;"Helvetica Neue,Regular"&amp;12&amp;K000000&amp;P</oddFooter>
  </headerFooter>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E11"/>
  <sheetViews>
    <sheetView showGridLines="0" workbookViewId="0"/>
  </sheetViews>
  <sheetFormatPr defaultColWidth="9.1796875" defaultRowHeight="14.15" customHeight="1"/>
  <cols>
    <col min="1" max="1" width="5.26953125" style="4" customWidth="1"/>
    <col min="2" max="2" width="55.7265625" style="4" customWidth="1"/>
    <col min="3" max="3" width="13.453125" style="4" customWidth="1"/>
    <col min="4" max="6" width="9.1796875" style="4" customWidth="1"/>
    <col min="7" max="16384" width="9.1796875" style="4"/>
  </cols>
  <sheetData>
    <row r="1" spans="1:5" ht="13.5" customHeight="1">
      <c r="A1" s="18"/>
      <c r="B1" s="18"/>
      <c r="C1" s="18"/>
      <c r="D1" s="18"/>
      <c r="E1" s="18"/>
    </row>
    <row r="2" spans="1:5" ht="16" customHeight="1">
      <c r="A2" s="18"/>
      <c r="B2" s="84" t="s">
        <v>3101</v>
      </c>
      <c r="C2" s="18"/>
      <c r="D2" s="18"/>
      <c r="E2" s="18"/>
    </row>
    <row r="3" spans="1:5" ht="13.5" customHeight="1">
      <c r="A3" s="16"/>
      <c r="B3" s="16"/>
      <c r="C3" s="16"/>
      <c r="D3" s="18"/>
      <c r="E3" s="18"/>
    </row>
    <row r="4" spans="1:5" ht="16" customHeight="1">
      <c r="A4" s="85" t="s">
        <v>679</v>
      </c>
      <c r="B4" s="85" t="s">
        <v>202</v>
      </c>
      <c r="C4" s="85" t="s">
        <v>152</v>
      </c>
      <c r="D4" s="21"/>
      <c r="E4" s="18"/>
    </row>
    <row r="5" spans="1:5" ht="16" customHeight="1">
      <c r="A5" s="123"/>
      <c r="B5" s="123"/>
      <c r="C5" s="123"/>
      <c r="D5" s="21"/>
      <c r="E5" s="18"/>
    </row>
    <row r="6" spans="1:5" ht="16" customHeight="1">
      <c r="A6" s="123"/>
      <c r="B6" s="123"/>
      <c r="C6" s="123"/>
      <c r="D6" s="21"/>
      <c r="E6" s="18"/>
    </row>
    <row r="7" spans="1:5" ht="16" customHeight="1">
      <c r="A7" s="124">
        <v>1</v>
      </c>
      <c r="B7" s="125" t="s">
        <v>3102</v>
      </c>
      <c r="C7" s="125" t="s">
        <v>3103</v>
      </c>
      <c r="D7" s="21"/>
      <c r="E7" s="18"/>
    </row>
    <row r="8" spans="1:5" ht="16" customHeight="1">
      <c r="A8" s="124">
        <v>2</v>
      </c>
      <c r="B8" s="125" t="s">
        <v>3104</v>
      </c>
      <c r="C8" s="123"/>
      <c r="D8" s="21"/>
      <c r="E8" s="18"/>
    </row>
    <row r="9" spans="1:5" ht="16" customHeight="1">
      <c r="A9" s="124">
        <v>3</v>
      </c>
      <c r="B9" s="125" t="s">
        <v>3105</v>
      </c>
      <c r="C9" s="123"/>
      <c r="D9" s="21"/>
      <c r="E9" s="18"/>
    </row>
    <row r="10" spans="1:5" ht="16" customHeight="1">
      <c r="A10" s="124">
        <v>4</v>
      </c>
      <c r="B10" s="125" t="s">
        <v>3106</v>
      </c>
      <c r="C10" s="123"/>
      <c r="D10" s="21"/>
      <c r="E10" s="18"/>
    </row>
    <row r="11" spans="1:5" ht="16" customHeight="1">
      <c r="A11" s="123"/>
      <c r="B11" s="123"/>
      <c r="C11" s="123"/>
      <c r="D11" s="21"/>
      <c r="E11" s="18"/>
    </row>
  </sheetData>
  <pageMargins left="0.7" right="0.7" top="0.75" bottom="0.75" header="0.3" footer="0.3"/>
  <pageSetup orientation="portrait"/>
  <headerFooter>
    <oddFooter>&amp;C&amp;"Helvetica Neue,Regular"&amp;12&amp;K000000&amp;P</oddFooter>
  </headerFooter>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E26"/>
  <sheetViews>
    <sheetView showGridLines="0" workbookViewId="0"/>
  </sheetViews>
  <sheetFormatPr defaultColWidth="9.1796875" defaultRowHeight="14.15" customHeight="1"/>
  <cols>
    <col min="1" max="1" width="9.1796875" style="4" customWidth="1"/>
    <col min="2" max="2" width="51" style="4" customWidth="1"/>
    <col min="3" max="6" width="9.1796875" style="4" customWidth="1"/>
    <col min="7" max="16384" width="9.1796875" style="4"/>
  </cols>
  <sheetData>
    <row r="1" spans="1:5" ht="13.5" customHeight="1">
      <c r="A1" s="18"/>
      <c r="B1" s="18"/>
      <c r="C1" s="18"/>
      <c r="D1" s="18"/>
      <c r="E1" s="18"/>
    </row>
    <row r="2" spans="1:5" ht="16" customHeight="1">
      <c r="A2" s="18"/>
      <c r="B2" s="84" t="s">
        <v>3107</v>
      </c>
      <c r="C2" s="18"/>
      <c r="D2" s="18"/>
      <c r="E2" s="18"/>
    </row>
    <row r="3" spans="1:5" ht="13.5" customHeight="1">
      <c r="A3" s="16"/>
      <c r="B3" s="16"/>
      <c r="C3" s="18"/>
      <c r="D3" s="18"/>
      <c r="E3" s="18"/>
    </row>
    <row r="4" spans="1:5" ht="18.75" customHeight="1">
      <c r="A4" s="126" t="s">
        <v>679</v>
      </c>
      <c r="B4" s="86" t="s">
        <v>202</v>
      </c>
      <c r="C4" s="21"/>
      <c r="D4" s="18"/>
      <c r="E4" s="18"/>
    </row>
    <row r="5" spans="1:5" ht="21" customHeight="1">
      <c r="A5" s="124">
        <v>1</v>
      </c>
      <c r="B5" s="127" t="s">
        <v>3108</v>
      </c>
      <c r="C5" s="21"/>
      <c r="D5" s="18"/>
      <c r="E5" s="18"/>
    </row>
    <row r="6" spans="1:5" ht="21" customHeight="1">
      <c r="A6" s="124">
        <v>2</v>
      </c>
      <c r="B6" s="127" t="s">
        <v>3109</v>
      </c>
      <c r="C6" s="21"/>
      <c r="D6" s="18"/>
      <c r="E6" s="18"/>
    </row>
    <row r="7" spans="1:5" ht="21" customHeight="1">
      <c r="A7" s="124">
        <v>3</v>
      </c>
      <c r="B7" s="127" t="s">
        <v>3110</v>
      </c>
      <c r="C7" s="21"/>
      <c r="D7" s="18"/>
      <c r="E7" s="18"/>
    </row>
    <row r="8" spans="1:5" ht="21" customHeight="1">
      <c r="A8" s="124">
        <v>4</v>
      </c>
      <c r="B8" s="127" t="s">
        <v>3111</v>
      </c>
      <c r="C8" s="21"/>
      <c r="D8" s="18"/>
      <c r="E8" s="18"/>
    </row>
    <row r="9" spans="1:5" ht="21" customHeight="1">
      <c r="A9" s="124">
        <v>9</v>
      </c>
      <c r="B9" s="127" t="s">
        <v>3112</v>
      </c>
      <c r="C9" s="21"/>
      <c r="D9" s="18"/>
      <c r="E9" s="18"/>
    </row>
    <row r="10" spans="1:5" ht="21" customHeight="1">
      <c r="A10" s="124">
        <v>10</v>
      </c>
      <c r="B10" s="127" t="s">
        <v>3113</v>
      </c>
      <c r="C10" s="21"/>
      <c r="D10" s="18"/>
      <c r="E10" s="18"/>
    </row>
    <row r="11" spans="1:5" ht="21" customHeight="1">
      <c r="A11" s="124">
        <v>11</v>
      </c>
      <c r="B11" s="127" t="s">
        <v>3114</v>
      </c>
      <c r="C11" s="21"/>
      <c r="D11" s="18"/>
      <c r="E11" s="18"/>
    </row>
    <row r="12" spans="1:5" ht="21" customHeight="1">
      <c r="A12" s="124">
        <v>12</v>
      </c>
      <c r="B12" s="127" t="s">
        <v>3115</v>
      </c>
      <c r="C12" s="21"/>
      <c r="D12" s="18"/>
      <c r="E12" s="18"/>
    </row>
    <row r="13" spans="1:5" ht="21" customHeight="1">
      <c r="A13" s="123"/>
      <c r="B13" s="128"/>
      <c r="C13" s="21"/>
      <c r="D13" s="18"/>
      <c r="E13" s="18"/>
    </row>
    <row r="14" spans="1:5" ht="21" customHeight="1">
      <c r="A14" s="123"/>
      <c r="B14" s="127" t="s">
        <v>3116</v>
      </c>
      <c r="C14" s="21"/>
      <c r="D14" s="18"/>
      <c r="E14" s="18"/>
    </row>
    <row r="15" spans="1:5" ht="21" customHeight="1">
      <c r="A15" s="124">
        <v>1</v>
      </c>
      <c r="B15" s="127" t="s">
        <v>3117</v>
      </c>
      <c r="C15" s="21"/>
      <c r="D15" s="18"/>
      <c r="E15" s="18"/>
    </row>
    <row r="16" spans="1:5" ht="21" customHeight="1">
      <c r="A16" s="124">
        <v>2</v>
      </c>
      <c r="B16" s="127" t="s">
        <v>2899</v>
      </c>
      <c r="C16" s="21"/>
      <c r="D16" s="18"/>
      <c r="E16" s="18"/>
    </row>
    <row r="17" spans="1:5" ht="21" customHeight="1">
      <c r="A17" s="124">
        <v>4</v>
      </c>
      <c r="B17" s="127" t="s">
        <v>3118</v>
      </c>
      <c r="C17" s="21"/>
      <c r="D17" s="18"/>
      <c r="E17" s="18"/>
    </row>
    <row r="18" spans="1:5" ht="21" customHeight="1">
      <c r="A18" s="124">
        <v>5</v>
      </c>
      <c r="B18" s="127" t="s">
        <v>3119</v>
      </c>
      <c r="C18" s="21"/>
      <c r="D18" s="18"/>
      <c r="E18" s="18"/>
    </row>
    <row r="19" spans="1:5" ht="21" customHeight="1">
      <c r="A19" s="124">
        <v>6</v>
      </c>
      <c r="B19" s="127" t="s">
        <v>3120</v>
      </c>
      <c r="C19" s="21"/>
      <c r="D19" s="18"/>
      <c r="E19" s="18"/>
    </row>
    <row r="20" spans="1:5" ht="21" customHeight="1">
      <c r="A20" s="124">
        <v>12</v>
      </c>
      <c r="B20" s="127" t="s">
        <v>3121</v>
      </c>
      <c r="C20" s="21"/>
      <c r="D20" s="18"/>
      <c r="E20" s="18"/>
    </row>
    <row r="21" spans="1:5" ht="21" customHeight="1">
      <c r="A21" s="124">
        <v>13</v>
      </c>
      <c r="B21" s="127" t="s">
        <v>3122</v>
      </c>
      <c r="C21" s="21"/>
      <c r="D21" s="18"/>
      <c r="E21" s="18"/>
    </row>
    <row r="22" spans="1:5" ht="21" customHeight="1">
      <c r="A22" s="124">
        <v>14</v>
      </c>
      <c r="B22" s="127" t="s">
        <v>3123</v>
      </c>
      <c r="C22" s="21"/>
      <c r="D22" s="18"/>
      <c r="E22" s="18"/>
    </row>
    <row r="23" spans="1:5" ht="21" customHeight="1">
      <c r="A23" s="124">
        <v>15</v>
      </c>
      <c r="B23" s="127" t="s">
        <v>3124</v>
      </c>
      <c r="C23" s="21"/>
      <c r="D23" s="18"/>
      <c r="E23" s="18"/>
    </row>
    <row r="24" spans="1:5" ht="21.75" customHeight="1">
      <c r="A24" s="123"/>
      <c r="B24" s="123"/>
      <c r="C24" s="21"/>
      <c r="D24" s="18"/>
      <c r="E24" s="18"/>
    </row>
    <row r="25" spans="1:5" ht="16" customHeight="1">
      <c r="A25" s="129"/>
      <c r="B25" s="129"/>
      <c r="C25" s="18"/>
      <c r="D25" s="18"/>
      <c r="E25" s="18"/>
    </row>
    <row r="26" spans="1:5" ht="16" customHeight="1">
      <c r="A26" s="83"/>
      <c r="B26" s="83"/>
      <c r="C26" s="18"/>
      <c r="D26" s="18"/>
      <c r="E26" s="18"/>
    </row>
  </sheetData>
  <pageMargins left="0.7" right="0.7" top="0.75" bottom="0.75" header="0.3" footer="0.3"/>
  <pageSetup orientation="portrait"/>
  <headerFooter>
    <oddFooter>&amp;C&amp;"Helvetica Neue,Regular"&amp;12&amp;K000000&amp;P</oddFooter>
  </headerFooter>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D9"/>
  <sheetViews>
    <sheetView showGridLines="0" workbookViewId="0">
      <selection activeCell="E14" sqref="E14"/>
    </sheetView>
  </sheetViews>
  <sheetFormatPr defaultColWidth="8.81640625" defaultRowHeight="15" customHeight="1"/>
  <cols>
    <col min="1" max="1" width="3.453125" style="4" customWidth="1"/>
    <col min="2" max="2" width="15.26953125" style="4" customWidth="1"/>
    <col min="3" max="3" width="46.81640625" style="4" customWidth="1"/>
    <col min="4" max="5" width="8.81640625" style="4" customWidth="1"/>
    <col min="6" max="16384" width="8.81640625" style="4"/>
  </cols>
  <sheetData>
    <row r="1" spans="1:4" ht="16" customHeight="1">
      <c r="A1" s="18"/>
      <c r="B1" s="77"/>
      <c r="C1" s="77"/>
      <c r="D1" s="80"/>
    </row>
    <row r="2" spans="1:4" ht="16" customHeight="1">
      <c r="A2" s="78"/>
      <c r="B2" s="130" t="s">
        <v>65</v>
      </c>
      <c r="C2" s="153" t="s">
        <v>202</v>
      </c>
      <c r="D2" s="145" t="s">
        <v>3132</v>
      </c>
    </row>
    <row r="3" spans="1:4" ht="16" customHeight="1">
      <c r="A3" s="78"/>
      <c r="B3" s="54">
        <v>1</v>
      </c>
      <c r="C3" s="154" t="s">
        <v>3125</v>
      </c>
      <c r="D3" s="135"/>
    </row>
    <row r="4" spans="1:4" ht="16" customHeight="1">
      <c r="A4" s="78"/>
      <c r="B4" s="54">
        <v>2</v>
      </c>
      <c r="C4" s="154" t="s">
        <v>3126</v>
      </c>
      <c r="D4" s="135"/>
    </row>
    <row r="5" spans="1:4" ht="16" customHeight="1">
      <c r="A5" s="78"/>
      <c r="B5" s="54">
        <v>3</v>
      </c>
      <c r="C5" s="154" t="s">
        <v>3127</v>
      </c>
      <c r="D5" s="135"/>
    </row>
    <row r="6" spans="1:4" ht="16" customHeight="1">
      <c r="A6" s="78"/>
      <c r="B6" s="54">
        <v>4</v>
      </c>
      <c r="C6" s="155" t="s">
        <v>3128</v>
      </c>
      <c r="D6" s="135"/>
    </row>
    <row r="7" spans="1:4" ht="16" customHeight="1">
      <c r="A7" s="78"/>
      <c r="B7" s="54">
        <v>5</v>
      </c>
      <c r="C7" s="154" t="s">
        <v>3129</v>
      </c>
      <c r="D7" s="135"/>
    </row>
    <row r="8" spans="1:4" ht="16" customHeight="1">
      <c r="A8" s="78"/>
      <c r="B8" s="54">
        <v>6</v>
      </c>
      <c r="C8" s="154" t="s">
        <v>3130</v>
      </c>
      <c r="D8" s="135"/>
    </row>
    <row r="9" spans="1:4" ht="17.149999999999999" customHeight="1" thickBot="1">
      <c r="A9" s="78"/>
      <c r="B9" s="131">
        <v>7</v>
      </c>
      <c r="C9" s="156" t="s">
        <v>3131</v>
      </c>
      <c r="D9" s="135"/>
    </row>
  </sheetData>
  <pageMargins left="0.7" right="0.7" top="0.75" bottom="0.75" header="0.3" footer="0.3"/>
  <pageSetup orientation="portrait"/>
  <headerFooter>
    <oddFooter>&amp;C&amp;"Helvetica Neue,Regular"&amp;12&amp;K000000&amp;P</oddFooter>
  </headerFooter>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I6"/>
  <sheetViews>
    <sheetView showGridLines="0" topLeftCell="A4" workbookViewId="0">
      <selection activeCell="L3" sqref="L3"/>
    </sheetView>
  </sheetViews>
  <sheetFormatPr defaultColWidth="8.81640625" defaultRowHeight="15" customHeight="1"/>
  <cols>
    <col min="1" max="1" width="4.26953125" style="4" customWidth="1"/>
    <col min="2" max="2" width="16.26953125" style="223" customWidth="1"/>
    <col min="3" max="3" width="47.453125" style="223" customWidth="1"/>
    <col min="4" max="4" width="16.1796875" style="4" customWidth="1"/>
    <col min="5" max="5" width="6.453125" style="4" customWidth="1"/>
    <col min="6" max="6" width="27.1796875" style="4" customWidth="1"/>
    <col min="7" max="7" width="34.81640625" style="223" customWidth="1"/>
    <col min="8" max="8" width="12.1796875" style="665" bestFit="1" customWidth="1"/>
    <col min="9" max="9" width="14.81640625" style="665" bestFit="1" customWidth="1"/>
    <col min="10" max="16384" width="8.81640625" style="4"/>
  </cols>
  <sheetData>
    <row r="1" spans="1:9" ht="110.15" customHeight="1">
      <c r="A1" s="666" t="s">
        <v>4203</v>
      </c>
      <c r="B1" s="667" t="s">
        <v>655</v>
      </c>
      <c r="C1" s="650" t="s">
        <v>3176</v>
      </c>
      <c r="D1" s="650" t="s">
        <v>3175</v>
      </c>
      <c r="E1" s="650" t="s">
        <v>3142</v>
      </c>
      <c r="F1" s="650" t="s">
        <v>3153</v>
      </c>
      <c r="G1" s="194" t="s">
        <v>3154</v>
      </c>
      <c r="H1" s="668" t="s">
        <v>3193</v>
      </c>
      <c r="I1" s="669" t="s">
        <v>3156</v>
      </c>
    </row>
    <row r="2" spans="1:9" ht="110.15" customHeight="1">
      <c r="A2" s="670">
        <v>1</v>
      </c>
      <c r="B2" s="647" t="s">
        <v>4556</v>
      </c>
      <c r="C2" s="647" t="s">
        <v>203</v>
      </c>
      <c r="D2" s="66"/>
      <c r="E2" s="651">
        <v>115</v>
      </c>
      <c r="F2" s="600"/>
      <c r="G2" s="196" t="s">
        <v>3168</v>
      </c>
      <c r="H2" s="652">
        <v>5</v>
      </c>
      <c r="I2" s="671">
        <f>H2*E2</f>
        <v>575</v>
      </c>
    </row>
    <row r="3" spans="1:9" ht="110.15" customHeight="1">
      <c r="A3" s="670">
        <v>2</v>
      </c>
      <c r="B3" s="647" t="s">
        <v>4557</v>
      </c>
      <c r="C3" s="647" t="s">
        <v>204</v>
      </c>
      <c r="D3" s="66"/>
      <c r="E3" s="651">
        <v>115</v>
      </c>
      <c r="F3" s="600"/>
      <c r="G3" s="196" t="s">
        <v>3169</v>
      </c>
      <c r="H3" s="652">
        <v>8</v>
      </c>
      <c r="I3" s="671">
        <f>H3*E3</f>
        <v>920</v>
      </c>
    </row>
    <row r="4" spans="1:9" ht="110.15" customHeight="1">
      <c r="A4" s="670">
        <v>4</v>
      </c>
      <c r="B4" s="647" t="s">
        <v>4558</v>
      </c>
      <c r="C4" s="647" t="s">
        <v>205</v>
      </c>
      <c r="D4" s="66"/>
      <c r="E4" s="651">
        <v>115</v>
      </c>
      <c r="F4" s="600"/>
      <c r="G4" s="196" t="s">
        <v>3170</v>
      </c>
      <c r="H4" s="652">
        <v>18</v>
      </c>
      <c r="I4" s="671">
        <f>H4*E4</f>
        <v>2070</v>
      </c>
    </row>
    <row r="5" spans="1:9" ht="110.15" customHeight="1" thickBot="1">
      <c r="A5" s="672">
        <v>3</v>
      </c>
      <c r="B5" s="653" t="s">
        <v>4559</v>
      </c>
      <c r="C5" s="653" t="s">
        <v>206</v>
      </c>
      <c r="D5" s="654"/>
      <c r="E5" s="655">
        <v>115</v>
      </c>
      <c r="F5" s="656"/>
      <c r="G5" s="657" t="s">
        <v>4472</v>
      </c>
      <c r="H5" s="658">
        <v>30</v>
      </c>
      <c r="I5" s="673">
        <f>H5*E5</f>
        <v>3450</v>
      </c>
    </row>
    <row r="6" spans="1:9" ht="15" customHeight="1" thickBot="1">
      <c r="A6" s="659"/>
      <c r="B6" s="660"/>
      <c r="C6" s="661"/>
      <c r="D6" s="662"/>
      <c r="E6" s="663"/>
      <c r="F6" s="1544" t="s">
        <v>4560</v>
      </c>
      <c r="G6" s="1544"/>
      <c r="H6" s="1544"/>
      <c r="I6" s="664">
        <f>SUM(I2:I5)</f>
        <v>7015</v>
      </c>
    </row>
  </sheetData>
  <mergeCells count="1">
    <mergeCell ref="F6:H6"/>
  </mergeCells>
  <pageMargins left="0.7" right="0.7" top="0.75" bottom="0.75" header="0.3" footer="0.3"/>
  <pageSetup orientation="portrait" r:id="rId1"/>
  <headerFooter>
    <oddFooter>&amp;C&amp;"Helvetica Neue,Regular"&amp;12&amp;K000000&amp;P</oddFoot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K11"/>
  <sheetViews>
    <sheetView showGridLines="0" topLeftCell="A7" workbookViewId="0">
      <selection activeCell="M3" sqref="M3"/>
    </sheetView>
  </sheetViews>
  <sheetFormatPr defaultColWidth="8.81640625" defaultRowHeight="15" customHeight="1"/>
  <cols>
    <col min="1" max="1" width="4.453125" style="4" customWidth="1"/>
    <col min="2" max="2" width="15.1796875" style="4" customWidth="1"/>
    <col min="3" max="3" width="9.1796875" style="4" customWidth="1"/>
    <col min="4" max="4" width="19.26953125" style="223" customWidth="1"/>
    <col min="5" max="5" width="24.453125" style="4" customWidth="1"/>
    <col min="6" max="6" width="8.453125" style="4" customWidth="1"/>
    <col min="7" max="7" width="20.81640625" style="713" customWidth="1"/>
    <col min="8" max="8" width="19.81640625" style="4" customWidth="1"/>
    <col min="9" max="9" width="41.26953125" style="223" customWidth="1"/>
    <col min="10" max="10" width="12.1796875" style="4" bestFit="1" customWidth="1"/>
    <col min="11" max="11" width="14.81640625" style="4" bestFit="1" customWidth="1"/>
    <col min="12" max="16384" width="8.81640625" style="4"/>
  </cols>
  <sheetData>
    <row r="1" spans="1:11" ht="45" customHeight="1">
      <c r="A1" s="694" t="s">
        <v>4203</v>
      </c>
      <c r="B1" s="210" t="s">
        <v>4426</v>
      </c>
      <c r="C1" s="210" t="s">
        <v>4298</v>
      </c>
      <c r="D1" s="210" t="s">
        <v>655</v>
      </c>
      <c r="E1" s="210" t="s">
        <v>3175</v>
      </c>
      <c r="F1" s="210" t="s">
        <v>3142</v>
      </c>
      <c r="G1" s="194" t="s">
        <v>4575</v>
      </c>
      <c r="H1" s="210" t="s">
        <v>3153</v>
      </c>
      <c r="I1" s="210" t="s">
        <v>3154</v>
      </c>
      <c r="J1" s="695" t="s">
        <v>3193</v>
      </c>
      <c r="K1" s="195" t="s">
        <v>4561</v>
      </c>
    </row>
    <row r="2" spans="1:11" ht="45" customHeight="1">
      <c r="A2" s="670">
        <v>1</v>
      </c>
      <c r="B2" s="19" t="s">
        <v>4576</v>
      </c>
      <c r="C2" s="19" t="s">
        <v>248</v>
      </c>
      <c r="D2" s="647" t="s">
        <v>249</v>
      </c>
      <c r="E2" s="198"/>
      <c r="F2" s="676">
        <v>115</v>
      </c>
      <c r="G2" s="714"/>
      <c r="H2" s="197"/>
      <c r="I2" s="719" t="s">
        <v>3171</v>
      </c>
      <c r="J2" s="652">
        <v>10</v>
      </c>
      <c r="K2" s="671">
        <f>J2*F2</f>
        <v>1150</v>
      </c>
    </row>
    <row r="3" spans="1:11" ht="45" customHeight="1">
      <c r="A3" s="670">
        <v>2</v>
      </c>
      <c r="B3" s="19" t="s">
        <v>4576</v>
      </c>
      <c r="C3" s="19" t="s">
        <v>248</v>
      </c>
      <c r="D3" s="647" t="s">
        <v>250</v>
      </c>
      <c r="E3" s="198"/>
      <c r="F3" s="676">
        <v>115</v>
      </c>
      <c r="G3" s="714"/>
      <c r="H3" s="197"/>
      <c r="I3" s="719" t="s">
        <v>3171</v>
      </c>
      <c r="J3" s="652">
        <v>10</v>
      </c>
      <c r="K3" s="671">
        <f t="shared" ref="K3:K10" si="0">J3*F3</f>
        <v>1150</v>
      </c>
    </row>
    <row r="4" spans="1:11" ht="55.5" customHeight="1">
      <c r="A4" s="670">
        <v>3</v>
      </c>
      <c r="B4" s="19" t="s">
        <v>4576</v>
      </c>
      <c r="C4" s="19" t="s">
        <v>248</v>
      </c>
      <c r="D4" s="647" t="s">
        <v>251</v>
      </c>
      <c r="E4" s="198"/>
      <c r="F4" s="676">
        <v>115</v>
      </c>
      <c r="G4" s="714"/>
      <c r="H4" s="197"/>
      <c r="I4" s="719" t="s">
        <v>3171</v>
      </c>
      <c r="J4" s="652">
        <v>10</v>
      </c>
      <c r="K4" s="671">
        <f t="shared" si="0"/>
        <v>1150</v>
      </c>
    </row>
    <row r="5" spans="1:11" ht="66.650000000000006" customHeight="1">
      <c r="A5" s="670">
        <v>4</v>
      </c>
      <c r="B5" s="19" t="s">
        <v>4576</v>
      </c>
      <c r="C5" s="20" t="s">
        <v>252</v>
      </c>
      <c r="D5" s="647" t="s">
        <v>253</v>
      </c>
      <c r="E5" s="198"/>
      <c r="F5" s="676">
        <v>115</v>
      </c>
      <c r="G5" s="714" t="s">
        <v>3136</v>
      </c>
      <c r="H5" s="715"/>
      <c r="I5" s="719" t="s">
        <v>3172</v>
      </c>
      <c r="J5" s="652">
        <v>5</v>
      </c>
      <c r="K5" s="671">
        <f t="shared" si="0"/>
        <v>575</v>
      </c>
    </row>
    <row r="6" spans="1:11" ht="61.5" customHeight="1">
      <c r="A6" s="670">
        <v>5</v>
      </c>
      <c r="B6" s="19" t="s">
        <v>4576</v>
      </c>
      <c r="C6" s="20" t="s">
        <v>254</v>
      </c>
      <c r="D6" s="647" t="s">
        <v>255</v>
      </c>
      <c r="E6" s="716"/>
      <c r="F6" s="676">
        <v>115</v>
      </c>
      <c r="G6" s="714"/>
      <c r="H6" s="197"/>
      <c r="I6" s="719" t="s">
        <v>3171</v>
      </c>
      <c r="J6" s="652">
        <v>14</v>
      </c>
      <c r="K6" s="671">
        <f t="shared" si="0"/>
        <v>1610</v>
      </c>
    </row>
    <row r="7" spans="1:11" ht="63" customHeight="1">
      <c r="A7" s="670">
        <v>6</v>
      </c>
      <c r="B7" s="19" t="s">
        <v>4576</v>
      </c>
      <c r="C7" s="20" t="s">
        <v>256</v>
      </c>
      <c r="D7" s="647" t="s">
        <v>257</v>
      </c>
      <c r="E7" s="198"/>
      <c r="F7" s="676">
        <v>115</v>
      </c>
      <c r="G7" s="714"/>
      <c r="H7" s="717"/>
      <c r="I7" s="719" t="s">
        <v>3173</v>
      </c>
      <c r="J7" s="652">
        <v>6</v>
      </c>
      <c r="K7" s="671">
        <f t="shared" si="0"/>
        <v>690</v>
      </c>
    </row>
    <row r="8" spans="1:11" ht="32.15" customHeight="1">
      <c r="A8" s="670">
        <v>7</v>
      </c>
      <c r="B8" s="19" t="s">
        <v>4576</v>
      </c>
      <c r="C8" s="20" t="s">
        <v>252</v>
      </c>
      <c r="D8" s="647" t="s">
        <v>258</v>
      </c>
      <c r="E8" s="198"/>
      <c r="F8" s="676">
        <v>0</v>
      </c>
      <c r="G8" s="714" t="s">
        <v>3137</v>
      </c>
      <c r="H8" s="600"/>
      <c r="I8" s="596"/>
      <c r="J8" s="600"/>
      <c r="K8" s="671">
        <f t="shared" si="0"/>
        <v>0</v>
      </c>
    </row>
    <row r="9" spans="1:11" ht="50.15" customHeight="1">
      <c r="A9" s="670">
        <v>8</v>
      </c>
      <c r="B9" s="19" t="s">
        <v>4576</v>
      </c>
      <c r="C9" s="718"/>
      <c r="D9" s="647" t="s">
        <v>259</v>
      </c>
      <c r="E9" s="716"/>
      <c r="F9" s="676">
        <v>0</v>
      </c>
      <c r="G9" s="714"/>
      <c r="H9" s="600"/>
      <c r="I9" s="596"/>
      <c r="J9" s="600"/>
      <c r="K9" s="671">
        <f t="shared" si="0"/>
        <v>0</v>
      </c>
    </row>
    <row r="10" spans="1:11" ht="65.5" customHeight="1" thickBot="1">
      <c r="A10" s="698">
        <v>8</v>
      </c>
      <c r="B10" s="726" t="s">
        <v>4576</v>
      </c>
      <c r="C10" s="727"/>
      <c r="D10" s="728" t="s">
        <v>259</v>
      </c>
      <c r="E10" s="729"/>
      <c r="F10" s="699">
        <v>0</v>
      </c>
      <c r="G10" s="730"/>
      <c r="H10" s="731"/>
      <c r="I10" s="732"/>
      <c r="J10" s="731"/>
      <c r="K10" s="700">
        <f t="shared" si="0"/>
        <v>0</v>
      </c>
    </row>
    <row r="11" spans="1:11" ht="15" customHeight="1" thickBot="1">
      <c r="A11" s="720"/>
      <c r="B11" s="721" t="s">
        <v>4425</v>
      </c>
      <c r="C11" s="721"/>
      <c r="D11" s="722"/>
      <c r="E11" s="721"/>
      <c r="F11" s="721"/>
      <c r="G11" s="723"/>
      <c r="H11" s="1545" t="s">
        <v>4560</v>
      </c>
      <c r="I11" s="1545"/>
      <c r="J11" s="1545"/>
      <c r="K11" s="725">
        <f>SUM(K2:K10)</f>
        <v>6325</v>
      </c>
    </row>
  </sheetData>
  <mergeCells count="1">
    <mergeCell ref="H11:J11"/>
  </mergeCells>
  <pageMargins left="0.70866099999999999" right="0.70866099999999999" top="0.748031" bottom="0.748031" header="0.31496099999999999" footer="0.31496099999999999"/>
  <pageSetup orientation="portrait" r:id="rId1"/>
  <headerFooter>
    <oddFooter>&amp;C&amp;"Helvetica Neue,Regular"&amp;12&amp;K000000&amp;P</oddFoot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J9"/>
  <sheetViews>
    <sheetView showGridLines="0" topLeftCell="A7" workbookViewId="0">
      <selection activeCell="M5" sqref="M5"/>
    </sheetView>
  </sheetViews>
  <sheetFormatPr defaultColWidth="10.1796875" defaultRowHeight="15" customHeight="1"/>
  <cols>
    <col min="1" max="1" width="7" style="540" bestFit="1" customWidth="1"/>
    <col min="2" max="2" width="20" style="540" customWidth="1"/>
    <col min="3" max="3" width="8.453125" style="733" customWidth="1"/>
    <col min="4" max="4" width="32" style="540" hidden="1" customWidth="1"/>
    <col min="5" max="5" width="25.1796875" style="540" customWidth="1"/>
    <col min="6" max="6" width="30.453125" style="540" customWidth="1"/>
    <col min="7" max="7" width="12.453125" style="540" bestFit="1" customWidth="1"/>
    <col min="8" max="8" width="15.26953125" style="540" bestFit="1" customWidth="1"/>
    <col min="9" max="9" width="11.1796875" style="540" bestFit="1" customWidth="1"/>
    <col min="10" max="16384" width="10.1796875" style="540"/>
  </cols>
  <sheetData>
    <row r="1" spans="1:10" ht="29.25" customHeight="1" thickBot="1">
      <c r="A1" s="748" t="s">
        <v>4203</v>
      </c>
      <c r="B1" s="749" t="s">
        <v>4426</v>
      </c>
      <c r="C1" s="749" t="s">
        <v>3142</v>
      </c>
      <c r="D1" s="749" t="s">
        <v>614</v>
      </c>
      <c r="E1" s="749" t="s">
        <v>3175</v>
      </c>
      <c r="F1" s="749" t="s">
        <v>3176</v>
      </c>
      <c r="G1" s="750" t="s">
        <v>3155</v>
      </c>
      <c r="H1" s="751" t="s">
        <v>3156</v>
      </c>
    </row>
    <row r="2" spans="1:10" ht="83.5" customHeight="1">
      <c r="A2" s="761">
        <v>1</v>
      </c>
      <c r="B2" s="762" t="s">
        <v>4577</v>
      </c>
      <c r="C2" s="763">
        <v>255</v>
      </c>
      <c r="D2" s="764"/>
      <c r="E2" s="765"/>
      <c r="F2" s="766" t="s">
        <v>3177</v>
      </c>
      <c r="G2" s="767">
        <v>50.62</v>
      </c>
      <c r="H2" s="768">
        <f>G2*C2</f>
        <v>12908.099999999999</v>
      </c>
    </row>
    <row r="3" spans="1:10" ht="83.5" customHeight="1">
      <c r="A3" s="769">
        <v>2</v>
      </c>
      <c r="B3" s="757" t="s">
        <v>4578</v>
      </c>
      <c r="C3" s="542">
        <v>255</v>
      </c>
      <c r="D3" s="203"/>
      <c r="E3" s="734"/>
      <c r="F3" s="201" t="s">
        <v>3178</v>
      </c>
      <c r="G3" s="193">
        <v>65.92</v>
      </c>
      <c r="H3" s="742">
        <f t="shared" ref="H3:H8" si="0">G3*C3</f>
        <v>16809.600000000002</v>
      </c>
    </row>
    <row r="4" spans="1:10" ht="83.5" customHeight="1">
      <c r="A4" s="769">
        <v>3</v>
      </c>
      <c r="B4" s="757" t="s">
        <v>4579</v>
      </c>
      <c r="C4" s="542">
        <v>255</v>
      </c>
      <c r="D4" s="203"/>
      <c r="E4" s="597"/>
      <c r="F4" s="740" t="s">
        <v>4584</v>
      </c>
      <c r="G4" s="200">
        <v>163.47</v>
      </c>
      <c r="H4" s="742">
        <f t="shared" si="0"/>
        <v>41684.85</v>
      </c>
      <c r="I4" s="595"/>
    </row>
    <row r="5" spans="1:10" ht="83.5" customHeight="1">
      <c r="A5" s="769">
        <v>4</v>
      </c>
      <c r="B5" s="757" t="s">
        <v>4580</v>
      </c>
      <c r="C5" s="542">
        <v>255</v>
      </c>
      <c r="D5" s="203"/>
      <c r="E5" s="734"/>
      <c r="F5" s="191" t="s">
        <v>3179</v>
      </c>
      <c r="G5" s="193">
        <v>119.21000000000001</v>
      </c>
      <c r="H5" s="742">
        <f t="shared" si="0"/>
        <v>30398.550000000003</v>
      </c>
    </row>
    <row r="6" spans="1:10" s="594" customFormat="1" ht="15.5">
      <c r="A6" s="770">
        <v>5</v>
      </c>
      <c r="B6" s="759" t="s">
        <v>4581</v>
      </c>
      <c r="C6" s="758">
        <v>0</v>
      </c>
      <c r="D6" s="597" t="s">
        <v>3138</v>
      </c>
      <c r="E6" s="760"/>
      <c r="F6" s="735"/>
      <c r="G6" s="611"/>
      <c r="H6" s="742">
        <f t="shared" si="0"/>
        <v>0</v>
      </c>
    </row>
    <row r="7" spans="1:10" ht="83.5" customHeight="1">
      <c r="A7" s="769">
        <v>6</v>
      </c>
      <c r="B7" s="757" t="s">
        <v>4582</v>
      </c>
      <c r="C7" s="542">
        <v>255</v>
      </c>
      <c r="D7" s="203"/>
      <c r="E7" s="597"/>
      <c r="F7" s="686" t="s">
        <v>4585</v>
      </c>
      <c r="G7" s="200">
        <v>20</v>
      </c>
      <c r="H7" s="742">
        <f t="shared" si="0"/>
        <v>5100</v>
      </c>
      <c r="I7" s="747"/>
    </row>
    <row r="8" spans="1:10" s="594" customFormat="1" ht="83.5" customHeight="1" thickBot="1">
      <c r="A8" s="771">
        <v>7</v>
      </c>
      <c r="B8" s="772" t="s">
        <v>4583</v>
      </c>
      <c r="C8" s="773">
        <v>255</v>
      </c>
      <c r="D8" s="774" t="s">
        <v>3138</v>
      </c>
      <c r="E8" s="743"/>
      <c r="F8" s="744" t="s">
        <v>4586</v>
      </c>
      <c r="G8" s="745">
        <v>18</v>
      </c>
      <c r="H8" s="746">
        <f t="shared" si="0"/>
        <v>4590</v>
      </c>
      <c r="I8" s="747"/>
      <c r="J8" s="540"/>
    </row>
    <row r="9" spans="1:10" ht="13.5" customHeight="1" thickBot="1">
      <c r="A9" s="752"/>
      <c r="B9" s="753"/>
      <c r="C9" s="754"/>
      <c r="D9" s="753"/>
      <c r="E9" s="755"/>
      <c r="F9" s="755"/>
      <c r="G9" s="755"/>
      <c r="H9" s="756">
        <f>SUM(H2:H8)</f>
        <v>111491.1</v>
      </c>
    </row>
  </sheetData>
  <pageMargins left="0.7" right="0.7" top="0.75" bottom="0.75" header="0.3" footer="0.3"/>
  <pageSetup orientation="portrait"/>
  <headerFooter>
    <oddFooter>&amp;C&amp;"Helvetica Neue,Regular"&amp;12&amp;K000000&amp;P</oddFooter>
  </headerFooter>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5CF8B06A9F963B44A9DC44937648FE5B" ma:contentTypeVersion="10" ma:contentTypeDescription="Create a new document." ma:contentTypeScope="" ma:versionID="d4458b59aa4e68e8d7c44a07d4065395">
  <xsd:schema xmlns:xsd="http://www.w3.org/2001/XMLSchema" xmlns:xs="http://www.w3.org/2001/XMLSchema" xmlns:p="http://schemas.microsoft.com/office/2006/metadata/properties" xmlns:ns3="09f146d0-eeed-4364-ad81-b8da34ee90b1" targetNamespace="http://schemas.microsoft.com/office/2006/metadata/properties" ma:root="true" ma:fieldsID="e6e11a4cd6ab50ed66ef52bbe64d0bbd" ns3:_="">
    <xsd:import namespace="09f146d0-eeed-4364-ad81-b8da34ee90b1"/>
    <xsd:element name="properties">
      <xsd:complexType>
        <xsd:sequence>
          <xsd:element name="documentManagement">
            <xsd:complexType>
              <xsd:all>
                <xsd:element ref="ns3:MediaServiceMetadata" minOccurs="0"/>
                <xsd:element ref="ns3:MediaServiceFastMetadata" minOccurs="0"/>
                <xsd:element ref="ns3:MediaServiceAutoTags" minOccurs="0"/>
                <xsd:element ref="ns3:MediaServiceOCR" minOccurs="0"/>
                <xsd:element ref="ns3:MediaServiceGenerationTime" minOccurs="0"/>
                <xsd:element ref="ns3:MediaServiceEventHashCode" minOccurs="0"/>
                <xsd:element ref="ns3:MediaServiceDateTaken" minOccurs="0"/>
                <xsd:element ref="ns3:MediaLengthInSeconds" minOccurs="0"/>
                <xsd:element ref="ns3:_activity" minOccurs="0"/>
                <xsd:element ref="ns3: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9f146d0-eeed-4364-ad81-b8da34ee90b1"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OCR" ma:index="11" nillable="true" ma:displayName="Extracted Text" ma:internalName="MediaServiceOCR" ma:readOnly="true">
      <xsd:simpleType>
        <xsd:restriction base="dms:Note">
          <xsd:maxLength value="255"/>
        </xsd:restriction>
      </xsd:simpleType>
    </xsd:element>
    <xsd:element name="MediaServiceGenerationTime" ma:index="12" nillable="true" ma:displayName="MediaServiceGenerationTime" ma:hidden="true" ma:internalName="MediaServiceGenerationTime" ma:readOnly="true">
      <xsd:simpleType>
        <xsd:restriction base="dms:Text"/>
      </xsd:simpleType>
    </xsd:element>
    <xsd:element name="MediaServiceEventHashCode" ma:index="13" nillable="true" ma:displayName="MediaServiceEventHashCode" ma:hidden="true" ma:internalName="MediaServiceEventHashCode" ma:readOnly="true">
      <xsd:simpleType>
        <xsd:restriction base="dms:Text"/>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_activity" ma:index="16" nillable="true" ma:displayName="_activity" ma:hidden="true" ma:internalName="_activity">
      <xsd:simpleType>
        <xsd:restriction base="dms:Note"/>
      </xsd:simpleType>
    </xsd:element>
    <xsd:element name="MediaServiceObjectDetectorVersions" ma:index="17"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_activity xmlns="09f146d0-eeed-4364-ad81-b8da34ee90b1" xsi:nil="true"/>
  </documentManagement>
</p:properties>
</file>

<file path=customXml/itemProps1.xml><?xml version="1.0" encoding="utf-8"?>
<ds:datastoreItem xmlns:ds="http://schemas.openxmlformats.org/officeDocument/2006/customXml" ds:itemID="{8FF4277D-0DD6-41BC-B7AC-A833F78267B6}">
  <ds:schemaRefs>
    <ds:schemaRef ds:uri="http://schemas.microsoft.com/sharepoint/v3/contenttype/forms"/>
  </ds:schemaRefs>
</ds:datastoreItem>
</file>

<file path=customXml/itemProps2.xml><?xml version="1.0" encoding="utf-8"?>
<ds:datastoreItem xmlns:ds="http://schemas.openxmlformats.org/officeDocument/2006/customXml" ds:itemID="{C030F894-B63A-47F1-85A1-476F2EB10B45}">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9f146d0-eeed-4364-ad81-b8da34ee90b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30833C43-3AE7-4FA7-8866-82195E305A6D}">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64</vt:i4>
      </vt:variant>
    </vt:vector>
  </HeadingPairs>
  <TitlesOfParts>
    <vt:vector size="64" baseType="lpstr">
      <vt:lpstr>Summary</vt:lpstr>
      <vt:lpstr>Export Summary</vt:lpstr>
      <vt:lpstr>Linen</vt:lpstr>
      <vt:lpstr>Room Appliances</vt:lpstr>
      <vt:lpstr>Room - Accessories</vt:lpstr>
      <vt:lpstr>Wet &amp; Dry Amenities</vt:lpstr>
      <vt:lpstr>Bathroom Acessories</vt:lpstr>
      <vt:lpstr>Leatherette - Rooms</vt:lpstr>
      <vt:lpstr>CCG</vt:lpstr>
      <vt:lpstr>Misc. Items</vt:lpstr>
      <vt:lpstr>Cleaning Tools HK &amp; KST</vt:lpstr>
      <vt:lpstr>Cleaning Equipment </vt:lpstr>
      <vt:lpstr>Chemicals - HK</vt:lpstr>
      <vt:lpstr>Carts &amp; Trollies</vt:lpstr>
      <vt:lpstr>Laundry</vt:lpstr>
      <vt:lpstr>Laundry chemicals</vt:lpstr>
      <vt:lpstr>Collaterals</vt:lpstr>
      <vt:lpstr>Hygiene Products Housekeeping</vt:lpstr>
      <vt:lpstr>FOH Dustbin</vt:lpstr>
      <vt:lpstr>Florist</vt:lpstr>
      <vt:lpstr>BOH Dustbins</vt:lpstr>
      <vt:lpstr>Uniforms</vt:lpstr>
      <vt:lpstr>Mat</vt:lpstr>
      <vt:lpstr>Barware</vt:lpstr>
      <vt:lpstr>Misc. Buffetware</vt:lpstr>
      <vt:lpstr>Kitchen Ancillary</vt:lpstr>
      <vt:lpstr>F &amp; B Ancillary</vt:lpstr>
      <vt:lpstr>Moulds</vt:lpstr>
      <vt:lpstr>Pastry &amp; Bakery</vt:lpstr>
      <vt:lpstr>Kitchen - Cookware </vt:lpstr>
      <vt:lpstr>Kitchen - Knives </vt:lpstr>
      <vt:lpstr>Kitchen Utensils</vt:lpstr>
      <vt:lpstr>Cast Iron</vt:lpstr>
      <vt:lpstr>Polycarbonate GN Pans </vt:lpstr>
      <vt:lpstr>SS GN Pans </vt:lpstr>
      <vt:lpstr>Indian Cookware</vt:lpstr>
      <vt:lpstr>Cafeteria</vt:lpstr>
      <vt:lpstr>Wet Racks</vt:lpstr>
      <vt:lpstr>Crates</vt:lpstr>
      <vt:lpstr>Kitchen Hygiene Products</vt:lpstr>
      <vt:lpstr>Chemicals - Kitchen</vt:lpstr>
      <vt:lpstr>Chinaware - ADD + COFFEE SHOP</vt:lpstr>
      <vt:lpstr>Chinaware BQT + IRD</vt:lpstr>
      <vt:lpstr>Flatware - Banquets+IRD</vt:lpstr>
      <vt:lpstr>Flatware  ADD + CS</vt:lpstr>
      <vt:lpstr>Glassware </vt:lpstr>
      <vt:lpstr>Pool Glassware </vt:lpstr>
      <vt:lpstr>Cruet Set</vt:lpstr>
      <vt:lpstr>Table Mat </vt:lpstr>
      <vt:lpstr>Leatherette - General </vt:lpstr>
      <vt:lpstr>F&amp; B-BANQUET EQUIPMENT</vt:lpstr>
      <vt:lpstr>Live Cooking Stn </vt:lpstr>
      <vt:lpstr>Leatherette - Banquet</vt:lpstr>
      <vt:lpstr>Pass Around Tray </vt:lpstr>
      <vt:lpstr>Chafers </vt:lpstr>
      <vt:lpstr>F&amp;B -Linen</vt:lpstr>
      <vt:lpstr>Leatherette - Front Office </vt:lpstr>
      <vt:lpstr>Front Of The House</vt:lpstr>
      <vt:lpstr>Engineering</vt:lpstr>
      <vt:lpstr>LP 5SU</vt:lpstr>
      <vt:lpstr>Stationery</vt:lpstr>
      <vt:lpstr>Safe</vt:lpstr>
      <vt:lpstr>HR Items</vt:lpstr>
      <vt:lpstr>PPE &amp; Other Essentials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Parmar, Abhsiehk</dc:creator>
  <cp:lastModifiedBy>SHILADITYA CHATTORAJ</cp:lastModifiedBy>
  <dcterms:created xsi:type="dcterms:W3CDTF">2023-08-04T06:54:44Z</dcterms:created>
  <dcterms:modified xsi:type="dcterms:W3CDTF">2024-08-14T19:32:49Z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0x0101005CF8B06A9F963B44A9DC44937648FE5B</vt:lpwstr>
  </property>
  <property fmtid="{D5CDD505-2E9C-101B-9397-08002B2CF9AE}" pid="3" name="NXTAG2">
    <vt:lpwstr>0008008a4e00000000000102a0010207f7000400038000</vt:lpwstr>
  </property>
</Properties>
</file>